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unior" sheetId="1" r:id="rId1"/>
    <sheet name="Senior" sheetId="2" r:id="rId2"/>
    <sheet name="Elite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<sst xmlns="http://schemas.openxmlformats.org/spreadsheetml/2006/main" count="97" uniqueCount="64">
  <si>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Starterliste Seifenkistenrennen Wickrath 28.09.2003</t>
  </si>
  <si>
    <t>Junior</t>
  </si>
  <si>
    <t>lfd Nr</t>
  </si>
  <si>
    <t>Startnummer</t>
  </si>
  <si>
    <t>Name</t>
  </si>
  <si>
    <t>Vorname</t>
  </si>
  <si>
    <t>Läufe</t>
  </si>
  <si>
    <t>Lauf1</t>
  </si>
  <si>
    <t>Lauf2</t>
  </si>
  <si>
    <t>Lauf3</t>
  </si>
  <si>
    <t>Ergebnis</t>
  </si>
  <si>
    <t>Lorenz</t>
  </si>
  <si>
    <t>Lucas</t>
  </si>
  <si>
    <t>Menden</t>
  </si>
  <si>
    <t>Dominique</t>
  </si>
  <si>
    <t>Priebe</t>
  </si>
  <si>
    <t>Franziska</t>
  </si>
  <si>
    <t>Ley</t>
  </si>
  <si>
    <t>Marius</t>
  </si>
  <si>
    <t>Hummels</t>
  </si>
  <si>
    <t>Melissa</t>
  </si>
  <si>
    <t>Merker</t>
  </si>
  <si>
    <t>Fabian-Lukas</t>
  </si>
  <si>
    <t>Tiggelkamp</t>
  </si>
  <si>
    <t>Darius</t>
  </si>
  <si>
    <t>Senior</t>
  </si>
  <si>
    <t>Müller</t>
  </si>
  <si>
    <t>Frederik</t>
  </si>
  <si>
    <t>Sebastian</t>
  </si>
  <si>
    <t>Roeben</t>
  </si>
  <si>
    <t>Frank</t>
  </si>
  <si>
    <t>Limbeck</t>
  </si>
  <si>
    <t>Ann-Kathrin van</t>
  </si>
  <si>
    <t>Schmitz</t>
  </si>
  <si>
    <t>Robert (Robbi)</t>
  </si>
  <si>
    <t>Leismann</t>
  </si>
  <si>
    <t>Pascal</t>
  </si>
  <si>
    <t>Kirchmeyer</t>
  </si>
  <si>
    <t>Julia</t>
  </si>
  <si>
    <t>Sowade</t>
  </si>
  <si>
    <t>Jens</t>
  </si>
  <si>
    <t>Brüning</t>
  </si>
  <si>
    <t>Jessica</t>
  </si>
  <si>
    <t>Bij</t>
  </si>
  <si>
    <t>Yvonne van der</t>
  </si>
  <si>
    <t>Walenciak</t>
  </si>
  <si>
    <t>André</t>
  </si>
  <si>
    <t>Diersmann</t>
  </si>
  <si>
    <t>Florian</t>
  </si>
  <si>
    <t>Strucken</t>
  </si>
  <si>
    <t>Thimo</t>
  </si>
  <si>
    <t>Dorian</t>
  </si>
  <si>
    <t>Harrer</t>
  </si>
  <si>
    <t>Carina</t>
  </si>
  <si>
    <t>Hollunder</t>
  </si>
  <si>
    <t>Katharina</t>
  </si>
  <si>
    <t>Lehmkuhl</t>
  </si>
  <si>
    <t>Philipp</t>
  </si>
  <si>
    <t>Michael</t>
  </si>
  <si>
    <t>Lena Mareike van</t>
  </si>
  <si>
    <t>Elite</t>
  </si>
  <si>
    <t>Marc</t>
  </si>
  <si>
    <t>Hast</t>
  </si>
  <si>
    <t>Denis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</si>
</sst>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5" zoomScaleNormal="75" workbookViewId="0" topLeftCell="A1">
      <selection activeCell="L8" sqref="L8"/>
    </sheetView>
  </sheetViews>
  <sheetFormatPr defaultColWidth="11.00390625" defaultRowHeight="15.75"/>
  <cols>
    <col min="1" max="1" width="6.25390625" style="0" customWidth="1"/>
    <col min="2" max="2" width="3.00390625" style="0" customWidth="1"/>
    <col min="3" max="3" width="10.75390625" style="2" customWidth="1"/>
    <col min="4" max="4" width="2.75390625" style="0" customWidth="1"/>
    <col min="5" max="5" width="16.75390625" style="0" customWidth="1"/>
    <col min="6" max="6" width="2.625" style="0" customWidth="1"/>
    <col min="7" max="7" width="18.625" style="0" customWidth="1"/>
    <col min="8" max="8" width="6.125" style="2" customWidth="1"/>
    <col min="9" max="11" width="7.625" style="2" customWidth="1"/>
    <col min="13" max="13" width="21.625" style="0" hidden="1" customWidth="1"/>
    <col min="14" max="14" width="3.25390625" style="0" hidden="1" customWidth="1"/>
    <col min="15" max="16" width="3.75390625" style="0" hidden="1" customWidth="1"/>
    <col min="17" max="17" width="1.12109375" style="0" hidden="1" customWidth="1"/>
    <col min="18" max="18" width="0" style="0" hidden="1" customWidth="1"/>
  </cols>
  <sheetData>
    <row r="1" ht="22.5">
      <c r="A1" s="1" t="s">
        <v>0</v>
      </c>
    </row>
    <row r="3" ht="20.25">
      <c r="A3" s="3" t="s">
        <v>1</v>
      </c>
    </row>
    <row r="5" spans="1:12" ht="15.75">
      <c r="A5" t="s">
        <v>2</v>
      </c>
      <c r="C5" s="2" t="s">
        <v>3</v>
      </c>
      <c r="E5" t="s">
        <v>4</v>
      </c>
      <c r="G5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7" spans="1:18" ht="18.75">
      <c r="A7">
        <v>1</v>
      </c>
      <c r="C7" s="2">
        <v>104</v>
      </c>
      <c r="E7" t="s">
        <v>11</v>
      </c>
      <c r="G7" t="s">
        <v>12</v>
      </c>
      <c r="H7" s="4">
        <f aca="true" t="shared" si="0" ref="H7:H13">SUM(N7:P7)</f>
        <v>3</v>
      </c>
      <c r="I7" s="2">
        <v>21.47</v>
      </c>
      <c r="J7" s="2">
        <v>20.08</v>
      </c>
      <c r="K7" s="2">
        <v>20.01</v>
      </c>
      <c r="L7" s="5">
        <f aca="true" t="shared" si="1" ref="L7:L13">IF(SUM(N7:P7)&lt;2,100,IF(H7&lt;3,SUM(I7:K7),SUM(I7:K7,-R7)))</f>
        <v>40.09</v>
      </c>
      <c r="N7" s="6">
        <f aca="true" t="shared" si="2" ref="N7:P13">IF(I7="adW",0,IF(I7&gt;0,1,))</f>
        <v>1</v>
      </c>
      <c r="O7" s="6">
        <f t="shared" si="2"/>
        <v>1</v>
      </c>
      <c r="P7" s="6">
        <f t="shared" si="2"/>
        <v>1</v>
      </c>
      <c r="Q7" s="6"/>
      <c r="R7" s="7">
        <f aca="true" t="shared" si="3" ref="R7:R13">MAX(I7:K7)</f>
        <v>21.47</v>
      </c>
    </row>
    <row r="8" spans="1:18" ht="18.75">
      <c r="A8">
        <f aca="true" t="shared" si="4" ref="A8:A13">SUM(A7,1)</f>
        <v>2</v>
      </c>
      <c r="C8" s="2">
        <v>118</v>
      </c>
      <c r="E8" t="s">
        <v>13</v>
      </c>
      <c r="G8" t="s">
        <v>14</v>
      </c>
      <c r="H8" s="4">
        <f t="shared" si="0"/>
        <v>3</v>
      </c>
      <c r="I8" s="2">
        <v>21.79</v>
      </c>
      <c r="J8" s="2">
        <v>20.14</v>
      </c>
      <c r="K8" s="2">
        <v>20.11</v>
      </c>
      <c r="L8" s="5">
        <f t="shared" si="1"/>
        <v>40.25</v>
      </c>
      <c r="N8" s="6">
        <f t="shared" si="2"/>
        <v>1</v>
      </c>
      <c r="O8" s="6">
        <f t="shared" si="2"/>
        <v>1</v>
      </c>
      <c r="P8" s="6">
        <f t="shared" si="2"/>
        <v>1</v>
      </c>
      <c r="Q8" s="6"/>
      <c r="R8" s="7">
        <f t="shared" si="3"/>
        <v>21.79</v>
      </c>
    </row>
    <row r="9" spans="1:18" ht="18.75">
      <c r="A9">
        <f t="shared" si="4"/>
        <v>3</v>
      </c>
      <c r="C9" s="2">
        <v>114</v>
      </c>
      <c r="E9" t="s">
        <v>15</v>
      </c>
      <c r="G9" t="s">
        <v>16</v>
      </c>
      <c r="H9" s="4">
        <f t="shared" si="0"/>
        <v>3</v>
      </c>
      <c r="I9" s="2">
        <v>21.73</v>
      </c>
      <c r="J9" s="2">
        <v>20.15</v>
      </c>
      <c r="K9" s="2">
        <v>20.13</v>
      </c>
      <c r="L9" s="5">
        <f t="shared" si="1"/>
        <v>40.27999999999999</v>
      </c>
      <c r="N9" s="6">
        <f t="shared" si="2"/>
        <v>1</v>
      </c>
      <c r="O9" s="6">
        <f t="shared" si="2"/>
        <v>1</v>
      </c>
      <c r="P9" s="6">
        <f t="shared" si="2"/>
        <v>1</v>
      </c>
      <c r="Q9" s="6"/>
      <c r="R9" s="7">
        <f t="shared" si="3"/>
        <v>21.73</v>
      </c>
    </row>
    <row r="10" spans="1:18" ht="18.75">
      <c r="A10">
        <f t="shared" si="4"/>
        <v>4</v>
      </c>
      <c r="C10" s="2">
        <v>178</v>
      </c>
      <c r="E10" t="s">
        <v>17</v>
      </c>
      <c r="G10" t="s">
        <v>18</v>
      </c>
      <c r="H10" s="4">
        <f t="shared" si="0"/>
        <v>3</v>
      </c>
      <c r="I10" s="2">
        <v>21.7</v>
      </c>
      <c r="J10" s="2">
        <v>20.14</v>
      </c>
      <c r="K10" s="2">
        <v>20.23</v>
      </c>
      <c r="L10" s="5">
        <f t="shared" si="1"/>
        <v>40.370000000000005</v>
      </c>
      <c r="N10" s="6">
        <f t="shared" si="2"/>
        <v>1</v>
      </c>
      <c r="O10" s="6">
        <f t="shared" si="2"/>
        <v>1</v>
      </c>
      <c r="P10" s="6">
        <f t="shared" si="2"/>
        <v>1</v>
      </c>
      <c r="Q10" s="6"/>
      <c r="R10" s="7">
        <f t="shared" si="3"/>
        <v>21.7</v>
      </c>
    </row>
    <row r="11" spans="1:18" ht="18.75">
      <c r="A11">
        <f t="shared" si="4"/>
        <v>5</v>
      </c>
      <c r="C11" s="2">
        <v>117</v>
      </c>
      <c r="E11" t="s">
        <v>19</v>
      </c>
      <c r="G11" t="s">
        <v>20</v>
      </c>
      <c r="H11" s="4">
        <f t="shared" si="0"/>
        <v>3</v>
      </c>
      <c r="I11" s="2">
        <v>21.72</v>
      </c>
      <c r="J11" s="2">
        <v>20.13</v>
      </c>
      <c r="K11" s="2">
        <v>20.26</v>
      </c>
      <c r="L11" s="5">
        <f t="shared" si="1"/>
        <v>40.39</v>
      </c>
      <c r="N11" s="6">
        <f t="shared" si="2"/>
        <v>1</v>
      </c>
      <c r="O11" s="6">
        <f t="shared" si="2"/>
        <v>1</v>
      </c>
      <c r="P11" s="6">
        <f t="shared" si="2"/>
        <v>1</v>
      </c>
      <c r="Q11" s="6"/>
      <c r="R11" s="7">
        <f t="shared" si="3"/>
        <v>21.72</v>
      </c>
    </row>
    <row r="12" spans="1:18" ht="18.75">
      <c r="A12">
        <f t="shared" si="4"/>
        <v>6</v>
      </c>
      <c r="C12" s="2">
        <v>126</v>
      </c>
      <c r="E12" t="s">
        <v>21</v>
      </c>
      <c r="G12" t="s">
        <v>22</v>
      </c>
      <c r="H12" s="4">
        <f t="shared" si="0"/>
        <v>3</v>
      </c>
      <c r="I12" s="2">
        <v>21.73</v>
      </c>
      <c r="J12" s="2">
        <v>20.17</v>
      </c>
      <c r="K12" s="2">
        <v>20.27</v>
      </c>
      <c r="L12" s="5">
        <f t="shared" si="1"/>
        <v>40.44</v>
      </c>
      <c r="N12" s="6">
        <f t="shared" si="2"/>
        <v>1</v>
      </c>
      <c r="O12" s="6">
        <f t="shared" si="2"/>
        <v>1</v>
      </c>
      <c r="P12" s="6">
        <f t="shared" si="2"/>
        <v>1</v>
      </c>
      <c r="Q12" s="6"/>
      <c r="R12" s="7">
        <f t="shared" si="3"/>
        <v>21.73</v>
      </c>
    </row>
    <row r="13" spans="1:18" ht="18.75">
      <c r="A13">
        <f t="shared" si="4"/>
        <v>7</v>
      </c>
      <c r="C13" s="2">
        <v>136</v>
      </c>
      <c r="E13" t="s">
        <v>23</v>
      </c>
      <c r="G13" t="s">
        <v>24</v>
      </c>
      <c r="H13" s="4">
        <f t="shared" si="0"/>
        <v>3</v>
      </c>
      <c r="I13" s="2">
        <v>21.9</v>
      </c>
      <c r="J13" s="2">
        <v>20.4</v>
      </c>
      <c r="K13" s="2">
        <v>20.31</v>
      </c>
      <c r="L13" s="5">
        <f t="shared" si="1"/>
        <v>40.71</v>
      </c>
      <c r="N13" s="6">
        <f t="shared" si="2"/>
        <v>1</v>
      </c>
      <c r="O13" s="6">
        <f t="shared" si="2"/>
        <v>1</v>
      </c>
      <c r="P13" s="6">
        <f t="shared" si="2"/>
        <v>1</v>
      </c>
      <c r="Q13" s="6"/>
      <c r="R13" s="7">
        <f t="shared" si="3"/>
        <v>21.9</v>
      </c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&amp;LBieling&amp;RStand : &amp;D,  &amp;Th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workbookViewId="0" topLeftCell="A1">
      <selection activeCell="G8" sqref="G8"/>
    </sheetView>
  </sheetViews>
  <sheetFormatPr defaultColWidth="11.00390625" defaultRowHeight="15.75"/>
  <cols>
    <col min="1" max="1" width="6.25390625" style="0" customWidth="1"/>
    <col min="2" max="2" width="3.00390625" style="0" customWidth="1"/>
    <col min="3" max="3" width="10.75390625" style="0" customWidth="1"/>
    <col min="4" max="4" width="2.75390625" style="0" customWidth="1"/>
    <col min="5" max="5" width="16.75390625" style="0" customWidth="1"/>
    <col min="6" max="6" width="2.625" style="0" customWidth="1"/>
    <col min="7" max="7" width="18.625" style="0" customWidth="1"/>
    <col min="14" max="18" width="11.00390625" style="0" hidden="1" customWidth="1"/>
  </cols>
  <sheetData>
    <row r="1" ht="22.5">
      <c r="A1" s="1" t="s">
        <v>0</v>
      </c>
    </row>
    <row r="3" ht="20.25">
      <c r="A3" s="3" t="s">
        <v>25</v>
      </c>
    </row>
    <row r="5" spans="1:12" ht="15.75">
      <c r="A5" t="s">
        <v>2</v>
      </c>
      <c r="C5" t="s">
        <v>3</v>
      </c>
      <c r="E5" t="s">
        <v>4</v>
      </c>
      <c r="G5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7" spans="1:18" ht="18.75">
      <c r="A7">
        <v>1</v>
      </c>
      <c r="C7">
        <v>501</v>
      </c>
      <c r="E7" t="s">
        <v>13</v>
      </c>
      <c r="G7" t="s">
        <v>36</v>
      </c>
      <c r="H7" s="4">
        <f>SUM(N7:P7)</f>
        <v>3</v>
      </c>
      <c r="I7" s="2">
        <v>21.23</v>
      </c>
      <c r="J7" s="2">
        <v>19.79</v>
      </c>
      <c r="K7" s="2">
        <v>19.78</v>
      </c>
      <c r="L7" s="5">
        <f>IF(SUM(N7:P7)&lt;2,100,IF(H7&lt;3,SUM(I7:K7),SUM(I7:K7,-R7)))</f>
        <v>39.56999999999999</v>
      </c>
      <c r="N7" s="6">
        <f aca="true" t="shared" si="0" ref="N7:N25">IF(I7="adW",0,IF(I7&gt;0,1,))</f>
        <v>1</v>
      </c>
      <c r="O7" s="6">
        <f aca="true" t="shared" si="1" ref="O7:O25">IF(J7="adW",0,IF(J7&gt;0,1,))</f>
        <v>1</v>
      </c>
      <c r="P7" s="6">
        <f aca="true" t="shared" si="2" ref="P7:P25">IF(K7="adW",0,IF(K7&gt;0,1,))</f>
        <v>1</v>
      </c>
      <c r="Q7" s="6"/>
      <c r="R7" s="7">
        <f aca="true" t="shared" si="3" ref="R7:R25">MAX(I7:K7)</f>
        <v>21.23</v>
      </c>
    </row>
    <row r="8" spans="1:18" ht="18.75">
      <c r="A8">
        <f aca="true" t="shared" si="4" ref="A8:A28">SUM(A7,1)</f>
        <v>2</v>
      </c>
      <c r="C8">
        <v>390</v>
      </c>
      <c r="E8" t="s">
        <v>26</v>
      </c>
      <c r="G8" t="s">
        <v>27</v>
      </c>
      <c r="H8" s="4">
        <f>SUM(N8:P8)</f>
        <v>3</v>
      </c>
      <c r="I8" s="2">
        <v>21.23</v>
      </c>
      <c r="J8" s="2">
        <v>19.8</v>
      </c>
      <c r="K8" s="2">
        <v>19.79</v>
      </c>
      <c r="L8" s="5">
        <f>IF(SUM(N8:P8)&lt;2,100,IF(H8&lt;3,SUM(I8:K8),SUM(I8:K8,-R8)))</f>
        <v>39.59</v>
      </c>
      <c r="N8" s="6">
        <f t="shared" si="0"/>
        <v>1</v>
      </c>
      <c r="O8" s="6">
        <f t="shared" si="1"/>
        <v>1</v>
      </c>
      <c r="P8" s="6">
        <f t="shared" si="2"/>
        <v>1</v>
      </c>
      <c r="Q8" s="6"/>
      <c r="R8" s="7">
        <f t="shared" si="3"/>
        <v>21.23</v>
      </c>
    </row>
    <row r="9" spans="1:18" ht="18.75">
      <c r="A9">
        <f t="shared" si="4"/>
        <v>3</v>
      </c>
      <c r="C9">
        <v>335</v>
      </c>
      <c r="E9" t="s">
        <v>21</v>
      </c>
      <c r="G9" t="s">
        <v>28</v>
      </c>
      <c r="H9" s="4">
        <f>SUM(N9:P9)</f>
        <v>3</v>
      </c>
      <c r="I9" s="2">
        <v>21.25</v>
      </c>
      <c r="J9" s="2">
        <v>19.79</v>
      </c>
      <c r="K9" s="2">
        <v>19.83</v>
      </c>
      <c r="L9" s="5">
        <f>IF(SUM(N9:P9)&lt;2,100,IF(H9&lt;3,SUM(I9:K9),SUM(I9:K9,-R9)))</f>
        <v>39.62</v>
      </c>
      <c r="N9" s="6">
        <f t="shared" si="0"/>
        <v>1</v>
      </c>
      <c r="O9" s="6">
        <f t="shared" si="1"/>
        <v>1</v>
      </c>
      <c r="P9" s="6">
        <f t="shared" si="2"/>
        <v>1</v>
      </c>
      <c r="Q9" s="6"/>
      <c r="R9" s="7">
        <f t="shared" si="3"/>
        <v>21.25</v>
      </c>
    </row>
    <row r="10" spans="1:18" ht="18.75">
      <c r="A10">
        <f t="shared" si="4"/>
        <v>4</v>
      </c>
      <c r="C10">
        <v>504</v>
      </c>
      <c r="E10" t="s">
        <v>29</v>
      </c>
      <c r="G10" t="s">
        <v>61</v>
      </c>
      <c r="H10" s="4">
        <f>SUM(N10:P10)</f>
        <v>3</v>
      </c>
      <c r="I10" s="2">
        <v>21.31</v>
      </c>
      <c r="J10" s="2">
        <v>19.8</v>
      </c>
      <c r="K10" s="2">
        <v>19.85</v>
      </c>
      <c r="L10" s="5">
        <f>IF(SUM(N10:P10)&lt;2,100,IF(H10&lt;3,SUM(I10:K10),SUM(I10:K10,-R10)))</f>
        <v>39.650000000000006</v>
      </c>
      <c r="N10" s="6">
        <f t="shared" si="0"/>
        <v>1</v>
      </c>
      <c r="O10" s="6">
        <f t="shared" si="1"/>
        <v>1</v>
      </c>
      <c r="P10" s="6">
        <f t="shared" si="2"/>
        <v>1</v>
      </c>
      <c r="Q10" s="6"/>
      <c r="R10" s="7">
        <f t="shared" si="3"/>
        <v>21.31</v>
      </c>
    </row>
    <row r="11" spans="1:18" ht="18.75">
      <c r="A11">
        <f t="shared" si="4"/>
        <v>5</v>
      </c>
      <c r="C11">
        <v>310</v>
      </c>
      <c r="E11" t="s">
        <v>29</v>
      </c>
      <c r="G11" t="s">
        <v>30</v>
      </c>
      <c r="H11" s="4">
        <f>SUM(N11:P11)</f>
        <v>3</v>
      </c>
      <c r="I11" s="2">
        <v>21.31</v>
      </c>
      <c r="J11" s="2">
        <v>19.85</v>
      </c>
      <c r="K11" s="2">
        <v>19.82</v>
      </c>
      <c r="L11" s="5">
        <f>IF(SUM(N11:P11)&lt;2,100,IF(H11&lt;3,SUM(I11:K11),SUM(I11:K11,-R11)))</f>
        <v>39.67</v>
      </c>
      <c r="N11" s="6">
        <f t="shared" si="0"/>
        <v>1</v>
      </c>
      <c r="O11" s="6">
        <f t="shared" si="1"/>
        <v>1</v>
      </c>
      <c r="P11" s="6">
        <f t="shared" si="2"/>
        <v>1</v>
      </c>
      <c r="Q11" s="6"/>
      <c r="R11" s="7">
        <f t="shared" si="3"/>
        <v>21.31</v>
      </c>
    </row>
    <row r="12" spans="1:18" ht="18.75">
      <c r="A12">
        <f t="shared" si="4"/>
        <v>6</v>
      </c>
      <c r="C12">
        <v>330</v>
      </c>
      <c r="E12" t="s">
        <v>31</v>
      </c>
      <c r="G12" t="s">
        <v>32</v>
      </c>
      <c r="H12" s="4">
        <f>SUM(N12:P12)</f>
        <v>3</v>
      </c>
      <c r="I12" s="2">
        <v>21.31</v>
      </c>
      <c r="J12" s="2">
        <v>19.87</v>
      </c>
      <c r="K12" s="2">
        <v>19.84</v>
      </c>
      <c r="L12" s="5">
        <f>IF(SUM(N12:P12)&lt;2,100,IF(H12&lt;3,SUM(I12:K12),SUM(I12:K12,-R12)))</f>
        <v>39.709999999999994</v>
      </c>
      <c r="N12" s="6">
        <f t="shared" si="0"/>
        <v>1</v>
      </c>
      <c r="O12" s="6">
        <f t="shared" si="1"/>
        <v>1</v>
      </c>
      <c r="P12" s="6">
        <f t="shared" si="2"/>
        <v>1</v>
      </c>
      <c r="Q12" s="6"/>
      <c r="R12" s="7">
        <f t="shared" si="3"/>
        <v>21.31</v>
      </c>
    </row>
    <row r="13" spans="1:18" ht="18.75">
      <c r="A13">
        <f t="shared" si="4"/>
        <v>7</v>
      </c>
      <c r="C13">
        <v>306</v>
      </c>
      <c r="E13" t="s">
        <v>33</v>
      </c>
      <c r="G13" t="s">
        <v>34</v>
      </c>
      <c r="H13" s="4">
        <f>SUM(N13:P13)</f>
        <v>3</v>
      </c>
      <c r="I13" s="2">
        <v>21.33</v>
      </c>
      <c r="J13" s="2">
        <v>19.83</v>
      </c>
      <c r="K13" s="2">
        <v>19.89</v>
      </c>
      <c r="L13" s="5">
        <f>IF(SUM(N13:P13)&lt;2,100,IF(H13&lt;3,SUM(I13:K13),SUM(I13:K13,-R13)))</f>
        <v>39.72</v>
      </c>
      <c r="N13" s="6">
        <f t="shared" si="0"/>
        <v>1</v>
      </c>
      <c r="O13" s="6">
        <f t="shared" si="1"/>
        <v>1</v>
      </c>
      <c r="P13" s="6">
        <f t="shared" si="2"/>
        <v>1</v>
      </c>
      <c r="Q13" s="6"/>
      <c r="R13" s="7">
        <f t="shared" si="3"/>
        <v>21.33</v>
      </c>
    </row>
    <row r="14" spans="1:18" ht="18.75">
      <c r="A14">
        <f t="shared" si="4"/>
        <v>8</v>
      </c>
      <c r="C14">
        <v>359</v>
      </c>
      <c r="E14" t="s">
        <v>35</v>
      </c>
      <c r="G14" t="s">
        <v>36</v>
      </c>
      <c r="H14" s="4">
        <f>SUM(N14:P14)</f>
        <v>3</v>
      </c>
      <c r="I14" s="2">
        <v>21.32</v>
      </c>
      <c r="J14" s="2">
        <v>19.84</v>
      </c>
      <c r="K14" s="2">
        <v>19.89</v>
      </c>
      <c r="L14" s="5">
        <f>IF(SUM(N14:P14)&lt;2,100,IF(H14&lt;3,SUM(I14:K14),SUM(I14:K14,-R14)))</f>
        <v>39.73</v>
      </c>
      <c r="N14" s="6">
        <f t="shared" si="0"/>
        <v>1</v>
      </c>
      <c r="O14" s="6">
        <f t="shared" si="1"/>
        <v>1</v>
      </c>
      <c r="P14" s="6">
        <f t="shared" si="2"/>
        <v>1</v>
      </c>
      <c r="Q14" s="6"/>
      <c r="R14" s="7">
        <f t="shared" si="3"/>
        <v>21.32</v>
      </c>
    </row>
    <row r="15" spans="1:18" ht="18.75">
      <c r="A15">
        <f t="shared" si="4"/>
        <v>9</v>
      </c>
      <c r="C15">
        <v>327</v>
      </c>
      <c r="E15" t="s">
        <v>37</v>
      </c>
      <c r="G15" t="s">
        <v>38</v>
      </c>
      <c r="H15" s="4">
        <f>SUM(N15:P15)</f>
        <v>3</v>
      </c>
      <c r="I15" s="2">
        <v>21.36</v>
      </c>
      <c r="J15" s="2">
        <v>19.85</v>
      </c>
      <c r="K15" s="2">
        <v>19.9</v>
      </c>
      <c r="L15" s="5">
        <f>IF(SUM(N15:P15)&lt;2,100,IF(H15&lt;3,SUM(I15:K15),SUM(I15:K15,-R15)))</f>
        <v>39.75</v>
      </c>
      <c r="N15" s="6">
        <f t="shared" si="0"/>
        <v>1</v>
      </c>
      <c r="O15" s="6">
        <f t="shared" si="1"/>
        <v>1</v>
      </c>
      <c r="P15" s="6">
        <f t="shared" si="2"/>
        <v>1</v>
      </c>
      <c r="Q15" s="6"/>
      <c r="R15" s="7">
        <f t="shared" si="3"/>
        <v>21.36</v>
      </c>
    </row>
    <row r="16" spans="1:18" ht="18.75">
      <c r="A16">
        <f t="shared" si="4"/>
        <v>10</v>
      </c>
      <c r="C16">
        <v>388</v>
      </c>
      <c r="E16" t="s">
        <v>39</v>
      </c>
      <c r="G16" t="s">
        <v>40</v>
      </c>
      <c r="H16" s="4">
        <f>SUM(N16:P16)</f>
        <v>3</v>
      </c>
      <c r="I16" s="2">
        <v>21.3</v>
      </c>
      <c r="J16" s="2">
        <v>19.89</v>
      </c>
      <c r="K16" s="2">
        <v>19.87</v>
      </c>
      <c r="L16" s="5">
        <f>IF(SUM(N16:P16)&lt;2,100,IF(H16&lt;3,SUM(I16:K16),SUM(I16:K16,-R16)))</f>
        <v>39.760000000000005</v>
      </c>
      <c r="N16" s="6">
        <f t="shared" si="0"/>
        <v>1</v>
      </c>
      <c r="O16" s="6">
        <f t="shared" si="1"/>
        <v>1</v>
      </c>
      <c r="P16" s="6">
        <f t="shared" si="2"/>
        <v>1</v>
      </c>
      <c r="Q16" s="6"/>
      <c r="R16" s="7">
        <f t="shared" si="3"/>
        <v>21.3</v>
      </c>
    </row>
    <row r="17" spans="1:18" ht="18.75">
      <c r="A17">
        <f t="shared" si="4"/>
        <v>11</v>
      </c>
      <c r="C17">
        <v>332</v>
      </c>
      <c r="E17" t="s">
        <v>41</v>
      </c>
      <c r="G17" t="s">
        <v>42</v>
      </c>
      <c r="H17" s="4">
        <f>SUM(N17:P17)</f>
        <v>3</v>
      </c>
      <c r="I17" s="2">
        <v>21.39</v>
      </c>
      <c r="J17" s="2">
        <v>19.89</v>
      </c>
      <c r="K17" s="2">
        <v>19.9</v>
      </c>
      <c r="L17" s="5">
        <f>IF(SUM(N17:P17)&lt;2,100,IF(H17&lt;3,SUM(I17:K17),SUM(I17:K17,-R17)))</f>
        <v>39.79</v>
      </c>
      <c r="N17" s="6">
        <f t="shared" si="0"/>
        <v>1</v>
      </c>
      <c r="O17" s="6">
        <f t="shared" si="1"/>
        <v>1</v>
      </c>
      <c r="P17" s="6">
        <f t="shared" si="2"/>
        <v>1</v>
      </c>
      <c r="Q17" s="6"/>
      <c r="R17" s="7">
        <f t="shared" si="3"/>
        <v>21.39</v>
      </c>
    </row>
    <row r="18" spans="1:18" ht="18.75">
      <c r="A18">
        <f t="shared" si="4"/>
        <v>12</v>
      </c>
      <c r="C18">
        <v>331</v>
      </c>
      <c r="E18" t="s">
        <v>43</v>
      </c>
      <c r="G18" t="s">
        <v>44</v>
      </c>
      <c r="H18" s="4">
        <f>SUM(N18:P18)</f>
        <v>3</v>
      </c>
      <c r="I18" s="2">
        <v>21.38</v>
      </c>
      <c r="J18" s="2">
        <v>19.89</v>
      </c>
      <c r="K18" s="2">
        <v>19.93</v>
      </c>
      <c r="L18" s="5">
        <f>IF(SUM(N18:P18)&lt;2,100,IF(H18&lt;3,SUM(I18:K18),SUM(I18:K18,-R18)))</f>
        <v>39.81999999999999</v>
      </c>
      <c r="N18" s="6">
        <f t="shared" si="0"/>
        <v>1</v>
      </c>
      <c r="O18" s="6">
        <f t="shared" si="1"/>
        <v>1</v>
      </c>
      <c r="P18" s="6">
        <f t="shared" si="2"/>
        <v>1</v>
      </c>
      <c r="Q18" s="6"/>
      <c r="R18" s="7">
        <f t="shared" si="3"/>
        <v>21.38</v>
      </c>
    </row>
    <row r="19" spans="1:18" ht="18.75">
      <c r="A19">
        <f t="shared" si="4"/>
        <v>13</v>
      </c>
      <c r="C19">
        <v>319</v>
      </c>
      <c r="E19" t="s">
        <v>45</v>
      </c>
      <c r="G19" t="s">
        <v>46</v>
      </c>
      <c r="H19" s="4">
        <f>SUM(N19:P19)</f>
        <v>3</v>
      </c>
      <c r="I19" s="2">
        <v>21.44</v>
      </c>
      <c r="J19" s="2">
        <v>19.92</v>
      </c>
      <c r="K19" s="2">
        <v>19.94</v>
      </c>
      <c r="L19" s="5">
        <f>IF(SUM(N19:P19)&lt;2,100,IF(H19&lt;3,SUM(I19:K19),SUM(I19:K19,-R19)))</f>
        <v>39.86</v>
      </c>
      <c r="N19" s="6">
        <f t="shared" si="0"/>
        <v>1</v>
      </c>
      <c r="O19" s="6">
        <f t="shared" si="1"/>
        <v>1</v>
      </c>
      <c r="P19" s="6">
        <f t="shared" si="2"/>
        <v>1</v>
      </c>
      <c r="Q19" s="6"/>
      <c r="R19" s="7">
        <f t="shared" si="3"/>
        <v>21.44</v>
      </c>
    </row>
    <row r="20" spans="1:18" ht="18.75">
      <c r="A20">
        <f t="shared" si="4"/>
        <v>14</v>
      </c>
      <c r="C20">
        <v>338</v>
      </c>
      <c r="E20" t="s">
        <v>47</v>
      </c>
      <c r="G20" t="s">
        <v>48</v>
      </c>
      <c r="H20" s="4">
        <f>SUM(N20:P20)</f>
        <v>3</v>
      </c>
      <c r="I20" s="2">
        <v>21.32</v>
      </c>
      <c r="J20" s="2">
        <v>19.9</v>
      </c>
      <c r="K20" s="2">
        <v>19.96</v>
      </c>
      <c r="L20" s="5">
        <f>IF(SUM(N20:P20)&lt;2,100,IF(H20&lt;3,SUM(I20:K20),SUM(I20:K20,-R20)))</f>
        <v>39.86</v>
      </c>
      <c r="N20" s="6">
        <f t="shared" si="0"/>
        <v>1</v>
      </c>
      <c r="O20" s="6">
        <f t="shared" si="1"/>
        <v>1</v>
      </c>
      <c r="P20" s="6">
        <f t="shared" si="2"/>
        <v>1</v>
      </c>
      <c r="Q20" s="6"/>
      <c r="R20" s="7">
        <f t="shared" si="3"/>
        <v>21.32</v>
      </c>
    </row>
    <row r="21" spans="1:18" ht="18.75">
      <c r="A21">
        <f t="shared" si="4"/>
        <v>15</v>
      </c>
      <c r="C21">
        <v>509</v>
      </c>
      <c r="E21" t="s">
        <v>62</v>
      </c>
      <c r="G21" t="s">
        <v>63</v>
      </c>
      <c r="H21" s="4">
        <f>SUM(N21:P21)</f>
        <v>3</v>
      </c>
      <c r="I21" s="2">
        <v>21.44</v>
      </c>
      <c r="J21" s="2">
        <v>19.92</v>
      </c>
      <c r="K21" s="2">
        <v>19.95</v>
      </c>
      <c r="L21" s="5">
        <f>IF(SUM(N21:P21)&lt;2,100,IF(H21&lt;3,SUM(I21:K21),SUM(I21:K21,-R21)))</f>
        <v>39.870000000000005</v>
      </c>
      <c r="N21" s="6">
        <f t="shared" si="0"/>
        <v>1</v>
      </c>
      <c r="O21" s="6">
        <f t="shared" si="1"/>
        <v>1</v>
      </c>
      <c r="P21" s="6">
        <f t="shared" si="2"/>
        <v>1</v>
      </c>
      <c r="Q21" s="6"/>
      <c r="R21" s="7">
        <f t="shared" si="3"/>
        <v>21.44</v>
      </c>
    </row>
    <row r="22" spans="1:18" ht="18.75">
      <c r="A22">
        <f t="shared" si="4"/>
        <v>16</v>
      </c>
      <c r="C22">
        <v>345</v>
      </c>
      <c r="E22" t="s">
        <v>49</v>
      </c>
      <c r="G22" t="s">
        <v>50</v>
      </c>
      <c r="H22" s="4">
        <f>SUM(N22:P22)</f>
        <v>3</v>
      </c>
      <c r="I22" s="2">
        <v>21.62</v>
      </c>
      <c r="J22" s="2">
        <v>19.9</v>
      </c>
      <c r="K22" s="2">
        <v>19.99</v>
      </c>
      <c r="L22" s="5">
        <f>IF(SUM(N22:P22)&lt;2,100,IF(H22&lt;3,SUM(I22:K22),SUM(I22:K22,-R22)))</f>
        <v>39.889999999999986</v>
      </c>
      <c r="N22" s="6">
        <f t="shared" si="0"/>
        <v>1</v>
      </c>
      <c r="O22" s="6">
        <f t="shared" si="1"/>
        <v>1</v>
      </c>
      <c r="P22" s="6">
        <f t="shared" si="2"/>
        <v>1</v>
      </c>
      <c r="Q22" s="6"/>
      <c r="R22" s="7">
        <f t="shared" si="3"/>
        <v>21.62</v>
      </c>
    </row>
    <row r="23" spans="1:18" ht="18.75">
      <c r="A23">
        <f t="shared" si="4"/>
        <v>17</v>
      </c>
      <c r="C23">
        <v>354</v>
      </c>
      <c r="E23" t="s">
        <v>23</v>
      </c>
      <c r="G23" t="s">
        <v>51</v>
      </c>
      <c r="H23" s="4">
        <f>SUM(N23:P23)</f>
        <v>3</v>
      </c>
      <c r="I23" s="2">
        <v>21.46</v>
      </c>
      <c r="J23" s="2">
        <v>19.96</v>
      </c>
      <c r="K23" s="2">
        <v>19.96</v>
      </c>
      <c r="L23" s="5">
        <f>IF(SUM(N23:P23)&lt;2,100,IF(H23&lt;3,SUM(I23:K23),SUM(I23:K23,-R23)))</f>
        <v>39.92</v>
      </c>
      <c r="N23" s="6">
        <f t="shared" si="0"/>
        <v>1</v>
      </c>
      <c r="O23" s="6">
        <f t="shared" si="1"/>
        <v>1</v>
      </c>
      <c r="P23" s="6">
        <f t="shared" si="2"/>
        <v>1</v>
      </c>
      <c r="Q23" s="6"/>
      <c r="R23" s="7">
        <f t="shared" si="3"/>
        <v>21.46</v>
      </c>
    </row>
    <row r="24" spans="1:18" ht="18.75">
      <c r="A24">
        <f t="shared" si="4"/>
        <v>18</v>
      </c>
      <c r="C24">
        <v>347</v>
      </c>
      <c r="E24" t="s">
        <v>52</v>
      </c>
      <c r="G24" t="s">
        <v>53</v>
      </c>
      <c r="H24" s="4">
        <f>SUM(N24:P24)</f>
        <v>3</v>
      </c>
      <c r="I24" s="2">
        <v>21.4</v>
      </c>
      <c r="J24" s="2">
        <v>19.93</v>
      </c>
      <c r="K24" s="2">
        <v>20</v>
      </c>
      <c r="L24" s="5">
        <f>IF(SUM(N24:P24)&lt;2,100,IF(H24&lt;3,SUM(I24:K24),SUM(I24:K24,-R24)))</f>
        <v>39.93</v>
      </c>
      <c r="N24" s="6">
        <f t="shared" si="0"/>
        <v>1</v>
      </c>
      <c r="O24" s="6">
        <f t="shared" si="1"/>
        <v>1</v>
      </c>
      <c r="P24" s="6">
        <f t="shared" si="2"/>
        <v>1</v>
      </c>
      <c r="Q24" s="6"/>
      <c r="R24" s="7">
        <f t="shared" si="3"/>
        <v>21.4</v>
      </c>
    </row>
    <row r="25" spans="1:18" ht="18.75">
      <c r="A25">
        <f t="shared" si="4"/>
        <v>19</v>
      </c>
      <c r="C25">
        <v>350</v>
      </c>
      <c r="E25" t="s">
        <v>54</v>
      </c>
      <c r="G25" t="s">
        <v>55</v>
      </c>
      <c r="H25" s="4">
        <f>SUM(N25:P25)</f>
        <v>3</v>
      </c>
      <c r="I25" s="2">
        <v>22.05</v>
      </c>
      <c r="J25" s="2">
        <v>19.98</v>
      </c>
      <c r="K25" s="2">
        <v>19.98</v>
      </c>
      <c r="L25" s="5">
        <f>IF(SUM(N25:P25)&lt;2,100,IF(H25&lt;3,SUM(I25:K25),SUM(I25:K25,-R25)))</f>
        <v>39.96000000000001</v>
      </c>
      <c r="N25" s="6">
        <f t="shared" si="0"/>
        <v>1</v>
      </c>
      <c r="O25" s="6">
        <f t="shared" si="1"/>
        <v>1</v>
      </c>
      <c r="P25" s="6">
        <f t="shared" si="2"/>
        <v>1</v>
      </c>
      <c r="Q25" s="6"/>
      <c r="R25" s="7">
        <f t="shared" si="3"/>
        <v>22.05</v>
      </c>
    </row>
    <row r="26" spans="1:18" ht="18.75">
      <c r="A26">
        <f t="shared" si="4"/>
        <v>20</v>
      </c>
      <c r="C26">
        <v>386</v>
      </c>
      <c r="E26" t="s">
        <v>56</v>
      </c>
      <c r="G26" t="s">
        <v>57</v>
      </c>
      <c r="H26" s="4">
        <f>SUM(N26:P26)</f>
        <v>3</v>
      </c>
      <c r="I26" s="2">
        <v>21.49</v>
      </c>
      <c r="J26" s="2">
        <v>19.97</v>
      </c>
      <c r="K26" s="2">
        <v>20.02</v>
      </c>
      <c r="L26" s="5">
        <f>IF(SUM(N26:P26)&lt;2,100,IF(H26&lt;3,SUM(I26:K26),SUM(I26:K26,-R26)))</f>
        <v>39.989999999999995</v>
      </c>
      <c r="N26" s="6">
        <f>IF(I26="adW",0,IF(I26&gt;0,1,))</f>
        <v>1</v>
      </c>
      <c r="O26" s="6">
        <f>IF(J26="adW",0,IF(J26&gt;0,1,))</f>
        <v>1</v>
      </c>
      <c r="P26" s="6">
        <f>IF(K26="adW",0,IF(K26&gt;0,1,))</f>
        <v>1</v>
      </c>
      <c r="Q26" s="6"/>
      <c r="R26" s="7">
        <f>MAX(I26:K26)</f>
        <v>21.49</v>
      </c>
    </row>
    <row r="27" spans="1:18" ht="18.75">
      <c r="A27">
        <f t="shared" si="4"/>
        <v>21</v>
      </c>
      <c r="C27">
        <v>318</v>
      </c>
      <c r="E27" t="s">
        <v>19</v>
      </c>
      <c r="G27" t="s">
        <v>58</v>
      </c>
      <c r="H27" s="4">
        <f>SUM(N27:P27)</f>
        <v>3</v>
      </c>
      <c r="I27" s="2">
        <v>21.48</v>
      </c>
      <c r="J27" s="2">
        <v>19.97</v>
      </c>
      <c r="K27" s="2">
        <v>20.11</v>
      </c>
      <c r="L27" s="5">
        <f>IF(SUM(N27:P27)&lt;2,100,IF(H27&lt;3,SUM(I27:K27),SUM(I27:K27,-R27)))</f>
        <v>40.08</v>
      </c>
      <c r="N27" s="6">
        <f>IF(I27="adW",0,IF(I27&gt;0,1,))</f>
        <v>1</v>
      </c>
      <c r="O27" s="6">
        <f>IF(J27="adW",0,IF(J27&gt;0,1,))</f>
        <v>1</v>
      </c>
      <c r="P27" s="6">
        <f>IF(K27="adW",0,IF(K27&gt;0,1,))</f>
        <v>1</v>
      </c>
      <c r="Q27" s="6"/>
      <c r="R27" s="7">
        <f>MAX(I27:K27)</f>
        <v>21.48</v>
      </c>
    </row>
    <row r="28" spans="1:18" ht="18.75">
      <c r="A28">
        <f t="shared" si="4"/>
        <v>22</v>
      </c>
      <c r="C28">
        <v>325</v>
      </c>
      <c r="E28" t="s">
        <v>31</v>
      </c>
      <c r="G28" t="s">
        <v>59</v>
      </c>
      <c r="H28" s="4">
        <f>SUM(N28:P28)</f>
        <v>3</v>
      </c>
      <c r="I28" s="2">
        <v>21.44</v>
      </c>
      <c r="J28" s="2">
        <v>20</v>
      </c>
      <c r="K28" s="2">
        <v>99.99</v>
      </c>
      <c r="L28" s="5">
        <f>IF(SUM(N28:P28)&lt;2,100,IF(H28&lt;3,SUM(I28:K28),SUM(I28:K28,-R28)))</f>
        <v>41.44000000000001</v>
      </c>
      <c r="N28" s="6">
        <f>IF(I28="adW",0,IF(I28&gt;0,1,))</f>
        <v>1</v>
      </c>
      <c r="O28" s="6">
        <f>IF(J28="adW",0,IF(J28&gt;0,1,))</f>
        <v>1</v>
      </c>
      <c r="P28" s="6">
        <f>IF(K28="adW",0,IF(K28&gt;0,1,))</f>
        <v>1</v>
      </c>
      <c r="Q28" s="6"/>
      <c r="R28" s="7">
        <f>MAX(I28:K28)</f>
        <v>99.99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&amp;LBieling&amp;CSeite &amp;P&amp;RStand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="75" zoomScaleNormal="75" workbookViewId="0" topLeftCell="A1">
      <selection activeCell="C7" sqref="C7:K9"/>
    </sheetView>
  </sheetViews>
  <sheetFormatPr defaultColWidth="11.00390625" defaultRowHeight="15.75"/>
  <cols>
    <col min="1" max="1" width="6.25390625" style="0" customWidth="1"/>
    <col min="2" max="2" width="3.00390625" style="0" customWidth="1"/>
    <col min="3" max="3" width="10.75390625" style="0" customWidth="1"/>
    <col min="4" max="4" width="2.75390625" style="0" customWidth="1"/>
    <col min="5" max="5" width="16.75390625" style="0" customWidth="1"/>
    <col min="6" max="6" width="2.625" style="0" customWidth="1"/>
    <col min="7" max="7" width="18.625" style="0" customWidth="1"/>
    <col min="13" max="18" width="0" style="0" hidden="1" customWidth="1"/>
  </cols>
  <sheetData>
    <row r="1" ht="22.5">
      <c r="A1" s="1" t="s">
        <v>0</v>
      </c>
    </row>
    <row r="3" ht="20.25">
      <c r="A3" s="3" t="s">
        <v>60</v>
      </c>
    </row>
    <row r="5" spans="1:12" ht="15.75">
      <c r="A5" t="s">
        <v>2</v>
      </c>
      <c r="C5" t="s">
        <v>3</v>
      </c>
      <c r="E5" t="s">
        <v>4</v>
      </c>
      <c r="G5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7" spans="1:18" ht="18.75">
      <c r="A7">
        <v>1</v>
      </c>
      <c r="C7">
        <v>501</v>
      </c>
      <c r="E7" t="s">
        <v>13</v>
      </c>
      <c r="G7" t="s">
        <v>36</v>
      </c>
      <c r="H7" s="4">
        <f>SUM(N7:P7)</f>
        <v>3</v>
      </c>
      <c r="I7" s="2">
        <v>21.23</v>
      </c>
      <c r="J7" s="2">
        <v>19.79</v>
      </c>
      <c r="K7" s="2">
        <v>19.78</v>
      </c>
      <c r="L7" s="5">
        <f>IF(SUM(N7:P7)&lt;2,100,IF(H7&lt;3,SUM(I7:K7),SUM(I7:K7,-R7)))</f>
        <v>39.56999999999999</v>
      </c>
      <c r="N7" s="6">
        <f aca="true" t="shared" si="0" ref="N7:P9">IF(I7="adW",0,IF(I7&gt;0,1,))</f>
        <v>1</v>
      </c>
      <c r="O7" s="6">
        <f t="shared" si="0"/>
        <v>1</v>
      </c>
      <c r="P7" s="6">
        <f t="shared" si="0"/>
        <v>1</v>
      </c>
      <c r="Q7" s="6"/>
      <c r="R7" s="7">
        <f>MAX(I7:K7)</f>
        <v>21.23</v>
      </c>
    </row>
    <row r="8" spans="1:18" ht="18.75">
      <c r="A8">
        <f>SUM(A7,1)</f>
        <v>2</v>
      </c>
      <c r="C8">
        <v>504</v>
      </c>
      <c r="E8" t="s">
        <v>29</v>
      </c>
      <c r="G8" t="s">
        <v>61</v>
      </c>
      <c r="H8" s="4">
        <f>SUM(N8:P8)</f>
        <v>3</v>
      </c>
      <c r="I8" s="2">
        <v>21.31</v>
      </c>
      <c r="J8" s="2">
        <v>19.8</v>
      </c>
      <c r="K8" s="2">
        <v>19.85</v>
      </c>
      <c r="L8" s="5">
        <f>IF(SUM(N8:P8)&lt;2,100,IF(H8&lt;3,SUM(I8:K8),SUM(I8:K8,-R8)))</f>
        <v>39.650000000000006</v>
      </c>
      <c r="N8" s="6">
        <f t="shared" si="0"/>
        <v>1</v>
      </c>
      <c r="O8" s="6">
        <f t="shared" si="0"/>
        <v>1</v>
      </c>
      <c r="P8" s="6">
        <f t="shared" si="0"/>
        <v>1</v>
      </c>
      <c r="Q8" s="6"/>
      <c r="R8" s="7">
        <f>MAX(I8:K8)</f>
        <v>21.31</v>
      </c>
    </row>
    <row r="9" spans="1:18" ht="18.75">
      <c r="A9">
        <f>SUM(A8,1)</f>
        <v>3</v>
      </c>
      <c r="C9">
        <v>509</v>
      </c>
      <c r="E9" t="s">
        <v>62</v>
      </c>
      <c r="G9" t="s">
        <v>63</v>
      </c>
      <c r="H9" s="4">
        <f>SUM(N9:P9)</f>
        <v>3</v>
      </c>
      <c r="I9" s="2">
        <v>21.44</v>
      </c>
      <c r="J9" s="2">
        <v>19.92</v>
      </c>
      <c r="K9" s="2">
        <v>19.95</v>
      </c>
      <c r="L9" s="5">
        <f>IF(SUM(N9:P9)&lt;2,100,IF(H9&lt;3,SUM(I9:K9),SUM(I9:K9,-R9)))</f>
        <v>39.870000000000005</v>
      </c>
      <c r="N9" s="6">
        <f t="shared" si="0"/>
        <v>1</v>
      </c>
      <c r="O9" s="6">
        <f t="shared" si="0"/>
        <v>1</v>
      </c>
      <c r="P9" s="6">
        <f t="shared" si="0"/>
        <v>1</v>
      </c>
      <c r="Q9" s="6"/>
      <c r="R9" s="7">
        <f>MAX(I9:K9)</f>
        <v>21.44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&amp;LBieling&amp;CSeite &amp;P&amp;RStand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Walter Rosenkranz</cp:lastModifiedBy>
  <cp:lastPrinted>2003-09-28T14:56:49Z</cp:lastPrinted>
  <dcterms:created xsi:type="dcterms:W3CDTF">2003-09-28T14:52:31Z</dcterms:created>
  <dcterms:modified xsi:type="dcterms:W3CDTF">2003-09-28T14:57:55Z</dcterms:modified>
  <cp:category/>
  <cp:version/>
  <cp:contentType/>
  <cp:contentStatus/>
</cp:coreProperties>
</file>