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Ergebnisse" sheetId="1" r:id="rId1"/>
    <sheet name="Quali Junior" sheetId="2" r:id="rId2"/>
    <sheet name="Quali Senior" sheetId="3" r:id="rId3"/>
  </sheets>
  <definedNames>
    <definedName name="_xlnm.Print_Area" localSheetId="0">'Ergebnisse'!$A:$IV</definedName>
  </definedNames>
  <calcPr fullCalcOnLoad="1"/>
</workbook>
</file>

<file path=xl/sharedStrings.xml><?xml version="1.0" encoding="utf-8"?>
<sst xmlns="http://schemas.openxmlformats.org/spreadsheetml/2006/main" count="272" uniqueCount="115">
  <si>
    <t>Ergebnisse Seifenkistenrennen Wickrath 26.09.2004</t>
  </si>
  <si>
    <t>Klasse: Junior  (12 Starter)</t>
  </si>
  <si>
    <t>lfd Nr</t>
  </si>
  <si>
    <t>Name</t>
  </si>
  <si>
    <t>Vorname</t>
  </si>
  <si>
    <t>Läufe</t>
  </si>
  <si>
    <t>Lauf1</t>
  </si>
  <si>
    <t>Lauf2</t>
  </si>
  <si>
    <t>Lauf3</t>
  </si>
  <si>
    <t>Ergebnis</t>
  </si>
  <si>
    <t>Lacroix</t>
  </si>
  <si>
    <t>Yannik</t>
  </si>
  <si>
    <t>Müller</t>
  </si>
  <si>
    <t>Jan Niklas</t>
  </si>
  <si>
    <t>Lorenz</t>
  </si>
  <si>
    <t>Lucas</t>
  </si>
  <si>
    <t>Förster</t>
  </si>
  <si>
    <t>Stefan</t>
  </si>
  <si>
    <t>Westermann</t>
  </si>
  <si>
    <t>Désirée</t>
  </si>
  <si>
    <t>Neubarth</t>
  </si>
  <si>
    <t>Daniel</t>
  </si>
  <si>
    <t>Fregin</t>
  </si>
  <si>
    <t>Lara</t>
  </si>
  <si>
    <t>Reddieß</t>
  </si>
  <si>
    <t>Sidney</t>
  </si>
  <si>
    <t>Kulikov</t>
  </si>
  <si>
    <t>Alexander</t>
  </si>
  <si>
    <t>Schmitter</t>
  </si>
  <si>
    <t>Vincent</t>
  </si>
  <si>
    <t>Gorgus</t>
  </si>
  <si>
    <t>Florian</t>
  </si>
  <si>
    <t>Bredow</t>
  </si>
  <si>
    <t>Denis</t>
  </si>
  <si>
    <t>Klasse : Senior (30 Starter)</t>
  </si>
  <si>
    <t>Lars</t>
  </si>
  <si>
    <t>Winnen</t>
  </si>
  <si>
    <t>Jonas</t>
  </si>
  <si>
    <t>Linda</t>
  </si>
  <si>
    <t>Martin</t>
  </si>
  <si>
    <t>Fabian</t>
  </si>
  <si>
    <t>Menden</t>
  </si>
  <si>
    <t>Dominique</t>
  </si>
  <si>
    <t>Ricker</t>
  </si>
  <si>
    <t>Claudia</t>
  </si>
  <si>
    <t>Helge</t>
  </si>
  <si>
    <t>Czajkowski</t>
  </si>
  <si>
    <t>Max</t>
  </si>
  <si>
    <t>Stehmann</t>
  </si>
  <si>
    <t>Karl</t>
  </si>
  <si>
    <t>Lütke</t>
  </si>
  <si>
    <t>Mara</t>
  </si>
  <si>
    <t>Schmitz</t>
  </si>
  <si>
    <t>Robert (Robbi)</t>
  </si>
  <si>
    <t>Schröer</t>
  </si>
  <si>
    <t>Sabrina</t>
  </si>
  <si>
    <t>Hillen</t>
  </si>
  <si>
    <t>Christopher</t>
  </si>
  <si>
    <t>Roeben</t>
  </si>
  <si>
    <t>Frank</t>
  </si>
  <si>
    <t>Erika</t>
  </si>
  <si>
    <t>Hollunder</t>
  </si>
  <si>
    <t>Katharina</t>
  </si>
  <si>
    <t>Shaune</t>
  </si>
  <si>
    <t>Kristina</t>
  </si>
  <si>
    <t>Leismann</t>
  </si>
  <si>
    <t>Pascal</t>
  </si>
  <si>
    <t>Harrer</t>
  </si>
  <si>
    <t>Carina</t>
  </si>
  <si>
    <t>Bollwerk</t>
  </si>
  <si>
    <t>Joline</t>
  </si>
  <si>
    <t>Thomé</t>
  </si>
  <si>
    <t>Christina</t>
  </si>
  <si>
    <t>Benedikt</t>
  </si>
  <si>
    <t>Krechter</t>
  </si>
  <si>
    <t>Malte</t>
  </si>
  <si>
    <t>Strucken</t>
  </si>
  <si>
    <t>Thimo</t>
  </si>
  <si>
    <t>Lex</t>
  </si>
  <si>
    <t>Gerion</t>
  </si>
  <si>
    <t>Brüning</t>
  </si>
  <si>
    <t>Jessica</t>
  </si>
  <si>
    <t>Franziska</t>
  </si>
  <si>
    <t>Klasse : Elite (5 Starter)</t>
  </si>
  <si>
    <t>Frederic</t>
  </si>
  <si>
    <t>Jost</t>
  </si>
  <si>
    <t>Marcel</t>
  </si>
  <si>
    <t>Patrick</t>
  </si>
  <si>
    <t>Limbeck</t>
  </si>
  <si>
    <t>Lena Mareike van</t>
  </si>
  <si>
    <t>Klasse : Wickrather (10 Starter)</t>
  </si>
  <si>
    <t>Prillanz</t>
  </si>
  <si>
    <t>Kolmykov</t>
  </si>
  <si>
    <t>Valentin</t>
  </si>
  <si>
    <t>Tauberger</t>
  </si>
  <si>
    <t>Anatoli</t>
  </si>
  <si>
    <t>Nowak</t>
  </si>
  <si>
    <t>Thomas</t>
  </si>
  <si>
    <t>Dederichs</t>
  </si>
  <si>
    <t>Boger</t>
  </si>
  <si>
    <t>Johann</t>
  </si>
  <si>
    <t>Incekara</t>
  </si>
  <si>
    <t>Gaglar</t>
  </si>
  <si>
    <t>Celorrio-montes</t>
  </si>
  <si>
    <t>Nellissen</t>
  </si>
  <si>
    <t>Sebastian</t>
  </si>
  <si>
    <t>Winzen</t>
  </si>
  <si>
    <t>Klasse : offen (3 Starter)</t>
  </si>
  <si>
    <t>Huppertz</t>
  </si>
  <si>
    <t>Sven</t>
  </si>
  <si>
    <t>Sarah</t>
  </si>
  <si>
    <t>Thome</t>
  </si>
  <si>
    <t>Platz</t>
  </si>
  <si>
    <t>Klasse: Qualifikation Junior</t>
  </si>
  <si>
    <t>Klasse : Qualifikation Senior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</si>
</sst>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sz val="12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18" applyFont="1">
      <alignment/>
      <protection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0" fontId="3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2" fontId="1" fillId="0" borderId="0" xfId="18" applyNumberFormat="1" applyAlignment="1">
      <alignment horizontal="center"/>
      <protection/>
    </xf>
    <xf numFmtId="2" fontId="5" fillId="0" borderId="0" xfId="18" applyNumberFormat="1" applyFont="1" applyAlignment="1">
      <alignment horizontal="center"/>
      <protection/>
    </xf>
    <xf numFmtId="0" fontId="1" fillId="0" borderId="0" xfId="18" applyFont="1">
      <alignment/>
      <protection/>
    </xf>
    <xf numFmtId="2" fontId="1" fillId="0" borderId="0" xfId="18" applyNumberFormat="1" applyFont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6" fillId="0" borderId="0" xfId="0" applyFont="1" applyAlignment="1">
      <alignment/>
    </xf>
    <xf numFmtId="0" fontId="4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Wickrath_2004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.140625" style="2" customWidth="1"/>
    <col min="2" max="2" width="3.421875" style="2" customWidth="1"/>
    <col min="3" max="3" width="16.421875" style="2" customWidth="1"/>
    <col min="4" max="4" width="3.00390625" style="2" customWidth="1"/>
    <col min="5" max="5" width="18.00390625" style="2" customWidth="1"/>
    <col min="6" max="6" width="7.00390625" style="3" customWidth="1"/>
    <col min="7" max="9" width="8.7109375" style="3" customWidth="1"/>
    <col min="10" max="11" width="12.57421875" style="2" customWidth="1"/>
    <col min="12" max="12" width="3.7109375" style="2" customWidth="1"/>
    <col min="13" max="14" width="4.28125" style="2" customWidth="1"/>
    <col min="15" max="15" width="1.28515625" style="2" customWidth="1"/>
    <col min="16" max="16384" width="12.57421875" style="2" customWidth="1"/>
  </cols>
  <sheetData>
    <row r="1" ht="22.5">
      <c r="A1" s="1" t="s">
        <v>0</v>
      </c>
    </row>
    <row r="3" spans="1:9" ht="20.25">
      <c r="A3" s="4" t="s">
        <v>1</v>
      </c>
      <c r="F3" s="2"/>
      <c r="G3" s="2"/>
      <c r="H3" s="2"/>
      <c r="I3" s="2"/>
    </row>
    <row r="4" spans="6:9" ht="15.75">
      <c r="F4" s="2"/>
      <c r="G4" s="2"/>
      <c r="H4" s="2"/>
      <c r="I4" s="2"/>
    </row>
    <row r="5" spans="1:10" ht="15.75">
      <c r="A5" s="2" t="s">
        <v>2</v>
      </c>
      <c r="C5" s="2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6:9" ht="15.75">
      <c r="F6" s="2"/>
      <c r="G6" s="2"/>
      <c r="H6" s="2"/>
      <c r="I6" s="2"/>
    </row>
    <row r="7" spans="1:16" ht="18.75">
      <c r="A7" s="2">
        <v>1</v>
      </c>
      <c r="C7" s="2" t="s">
        <v>10</v>
      </c>
      <c r="E7" s="2" t="s">
        <v>11</v>
      </c>
      <c r="F7" s="5">
        <f aca="true" t="shared" si="0" ref="F7:F18">SUM(L7:N7)</f>
        <v>3</v>
      </c>
      <c r="G7" s="6">
        <v>21.17</v>
      </c>
      <c r="H7" s="6">
        <v>20.86</v>
      </c>
      <c r="I7" s="6">
        <v>20.91</v>
      </c>
      <c r="J7" s="7">
        <f aca="true" t="shared" si="1" ref="J7:J15">IF(SUM(L7:N7)&lt;2,100,IF(F7&lt;3,SUM(G7:I7),SUM(G7:I7,-P7)))</f>
        <v>41.769999999999996</v>
      </c>
      <c r="L7" s="8">
        <f aca="true" t="shared" si="2" ref="L7:L18">IF(G7="adW",0,IF(G7&gt;0,1,))</f>
        <v>1</v>
      </c>
      <c r="M7" s="8">
        <f aca="true" t="shared" si="3" ref="M7:M18">IF(H7="adW",0,IF(H7&gt;0,1,))</f>
        <v>1</v>
      </c>
      <c r="N7" s="8">
        <f aca="true" t="shared" si="4" ref="N7:N18">IF(I7="adW",0,IF(I7&gt;0,1,))</f>
        <v>1</v>
      </c>
      <c r="O7" s="8"/>
      <c r="P7" s="9">
        <f aca="true" t="shared" si="5" ref="P7:P18">MAX(G7:I7)</f>
        <v>21.17</v>
      </c>
    </row>
    <row r="8" spans="1:16" ht="18.75">
      <c r="A8" s="2">
        <f aca="true" t="shared" si="6" ref="A8:A18">SUM(A7,1)</f>
        <v>2</v>
      </c>
      <c r="C8" s="2" t="s">
        <v>12</v>
      </c>
      <c r="E8" s="2" t="s">
        <v>13</v>
      </c>
      <c r="F8" s="5">
        <f t="shared" si="0"/>
        <v>3</v>
      </c>
      <c r="G8" s="6">
        <v>22.04</v>
      </c>
      <c r="H8" s="6">
        <v>21.11</v>
      </c>
      <c r="I8" s="6">
        <v>21.03</v>
      </c>
      <c r="J8" s="7">
        <f t="shared" si="1"/>
        <v>42.14000000000001</v>
      </c>
      <c r="L8" s="8">
        <f t="shared" si="2"/>
        <v>1</v>
      </c>
      <c r="M8" s="8">
        <f t="shared" si="3"/>
        <v>1</v>
      </c>
      <c r="N8" s="8">
        <f t="shared" si="4"/>
        <v>1</v>
      </c>
      <c r="O8" s="8"/>
      <c r="P8" s="9">
        <f t="shared" si="5"/>
        <v>22.04</v>
      </c>
    </row>
    <row r="9" spans="1:16" ht="18.75">
      <c r="A9" s="2">
        <f t="shared" si="6"/>
        <v>3</v>
      </c>
      <c r="C9" s="2" t="s">
        <v>14</v>
      </c>
      <c r="E9" s="2" t="s">
        <v>15</v>
      </c>
      <c r="F9" s="5">
        <f t="shared" si="0"/>
        <v>3</v>
      </c>
      <c r="G9" s="6">
        <v>21.3</v>
      </c>
      <c r="H9" s="6">
        <v>21.09</v>
      </c>
      <c r="I9" s="6">
        <v>21.1</v>
      </c>
      <c r="J9" s="7">
        <f t="shared" si="1"/>
        <v>42.19</v>
      </c>
      <c r="L9" s="8">
        <f t="shared" si="2"/>
        <v>1</v>
      </c>
      <c r="M9" s="8">
        <f t="shared" si="3"/>
        <v>1</v>
      </c>
      <c r="N9" s="8">
        <f t="shared" si="4"/>
        <v>1</v>
      </c>
      <c r="O9" s="8"/>
      <c r="P9" s="9">
        <f t="shared" si="5"/>
        <v>21.3</v>
      </c>
    </row>
    <row r="10" spans="1:16" ht="18.75">
      <c r="A10" s="2">
        <f t="shared" si="6"/>
        <v>4</v>
      </c>
      <c r="C10" s="2" t="s">
        <v>16</v>
      </c>
      <c r="E10" s="2" t="s">
        <v>17</v>
      </c>
      <c r="F10" s="5">
        <f t="shared" si="0"/>
        <v>3</v>
      </c>
      <c r="G10" s="6">
        <v>21.37</v>
      </c>
      <c r="H10" s="6">
        <v>21.08</v>
      </c>
      <c r="I10" s="6">
        <v>21.13</v>
      </c>
      <c r="J10" s="7">
        <f t="shared" si="1"/>
        <v>42.209999999999994</v>
      </c>
      <c r="L10" s="8">
        <f t="shared" si="2"/>
        <v>1</v>
      </c>
      <c r="M10" s="8">
        <f t="shared" si="3"/>
        <v>1</v>
      </c>
      <c r="N10" s="8">
        <f t="shared" si="4"/>
        <v>1</v>
      </c>
      <c r="O10" s="8"/>
      <c r="P10" s="9">
        <f t="shared" si="5"/>
        <v>21.37</v>
      </c>
    </row>
    <row r="11" spans="1:16" ht="18.75">
      <c r="A11" s="2">
        <f t="shared" si="6"/>
        <v>5</v>
      </c>
      <c r="C11" s="2" t="s">
        <v>18</v>
      </c>
      <c r="E11" s="2" t="s">
        <v>19</v>
      </c>
      <c r="F11" s="5">
        <f t="shared" si="0"/>
        <v>3</v>
      </c>
      <c r="G11" s="6">
        <v>22.66</v>
      </c>
      <c r="H11" s="6">
        <v>21.11</v>
      </c>
      <c r="I11" s="6">
        <v>21.14</v>
      </c>
      <c r="J11" s="7">
        <f t="shared" si="1"/>
        <v>42.25</v>
      </c>
      <c r="L11" s="8">
        <f t="shared" si="2"/>
        <v>1</v>
      </c>
      <c r="M11" s="8">
        <f t="shared" si="3"/>
        <v>1</v>
      </c>
      <c r="N11" s="8">
        <f t="shared" si="4"/>
        <v>1</v>
      </c>
      <c r="O11" s="8"/>
      <c r="P11" s="9">
        <f t="shared" si="5"/>
        <v>22.66</v>
      </c>
    </row>
    <row r="12" spans="1:16" ht="18.75">
      <c r="A12" s="2">
        <f t="shared" si="6"/>
        <v>6</v>
      </c>
      <c r="C12" s="2" t="s">
        <v>20</v>
      </c>
      <c r="E12" s="2" t="s">
        <v>21</v>
      </c>
      <c r="F12" s="5">
        <f t="shared" si="0"/>
        <v>3</v>
      </c>
      <c r="G12" s="6">
        <v>21.19</v>
      </c>
      <c r="H12" s="6">
        <v>21.19</v>
      </c>
      <c r="I12" s="6">
        <v>21.14</v>
      </c>
      <c r="J12" s="7">
        <f t="shared" si="1"/>
        <v>42.33</v>
      </c>
      <c r="L12" s="8">
        <f t="shared" si="2"/>
        <v>1</v>
      </c>
      <c r="M12" s="8">
        <f t="shared" si="3"/>
        <v>1</v>
      </c>
      <c r="N12" s="8">
        <f t="shared" si="4"/>
        <v>1</v>
      </c>
      <c r="O12" s="8"/>
      <c r="P12" s="9">
        <f t="shared" si="5"/>
        <v>21.19</v>
      </c>
    </row>
    <row r="13" spans="1:16" ht="18.75">
      <c r="A13" s="2">
        <f t="shared" si="6"/>
        <v>7</v>
      </c>
      <c r="C13" s="2" t="s">
        <v>22</v>
      </c>
      <c r="E13" s="2" t="s">
        <v>23</v>
      </c>
      <c r="F13" s="5">
        <f t="shared" si="0"/>
        <v>3</v>
      </c>
      <c r="G13" s="6">
        <v>21.37</v>
      </c>
      <c r="H13" s="6">
        <v>21.2</v>
      </c>
      <c r="I13" s="6">
        <v>21.16</v>
      </c>
      <c r="J13" s="7">
        <f t="shared" si="1"/>
        <v>42.36</v>
      </c>
      <c r="L13" s="8">
        <f t="shared" si="2"/>
        <v>1</v>
      </c>
      <c r="M13" s="8">
        <f t="shared" si="3"/>
        <v>1</v>
      </c>
      <c r="N13" s="8">
        <f t="shared" si="4"/>
        <v>1</v>
      </c>
      <c r="O13" s="8"/>
      <c r="P13" s="9">
        <f t="shared" si="5"/>
        <v>21.37</v>
      </c>
    </row>
    <row r="14" spans="1:16" ht="18.75">
      <c r="A14" s="2">
        <f t="shared" si="6"/>
        <v>8</v>
      </c>
      <c r="C14" s="2" t="s">
        <v>24</v>
      </c>
      <c r="E14" s="2" t="s">
        <v>25</v>
      </c>
      <c r="F14" s="5">
        <f t="shared" si="0"/>
        <v>3</v>
      </c>
      <c r="G14" s="6">
        <v>21.32</v>
      </c>
      <c r="H14" s="6">
        <v>21.14</v>
      </c>
      <c r="I14" s="6">
        <v>21.26</v>
      </c>
      <c r="J14" s="7">
        <f t="shared" si="1"/>
        <v>42.4</v>
      </c>
      <c r="L14" s="8">
        <f t="shared" si="2"/>
        <v>1</v>
      </c>
      <c r="M14" s="8">
        <f t="shared" si="3"/>
        <v>1</v>
      </c>
      <c r="N14" s="8">
        <f t="shared" si="4"/>
        <v>1</v>
      </c>
      <c r="O14" s="8"/>
      <c r="P14" s="9">
        <f t="shared" si="5"/>
        <v>21.32</v>
      </c>
    </row>
    <row r="15" spans="1:16" ht="18.75">
      <c r="A15" s="2">
        <f t="shared" si="6"/>
        <v>9</v>
      </c>
      <c r="C15" s="2" t="s">
        <v>26</v>
      </c>
      <c r="E15" s="2" t="s">
        <v>27</v>
      </c>
      <c r="F15" s="5">
        <f t="shared" si="0"/>
        <v>3</v>
      </c>
      <c r="G15" s="6">
        <v>21.25</v>
      </c>
      <c r="H15" s="6">
        <v>21.33</v>
      </c>
      <c r="I15" s="6">
        <v>21.18</v>
      </c>
      <c r="J15" s="7">
        <f t="shared" si="1"/>
        <v>42.43</v>
      </c>
      <c r="L15" s="8">
        <f t="shared" si="2"/>
        <v>1</v>
      </c>
      <c r="M15" s="8">
        <f t="shared" si="3"/>
        <v>1</v>
      </c>
      <c r="N15" s="8">
        <f t="shared" si="4"/>
        <v>1</v>
      </c>
      <c r="O15" s="8"/>
      <c r="P15" s="9">
        <f t="shared" si="5"/>
        <v>21.33</v>
      </c>
    </row>
    <row r="16" spans="1:16" ht="18.75">
      <c r="A16" s="2">
        <f t="shared" si="6"/>
        <v>10</v>
      </c>
      <c r="C16" s="2" t="s">
        <v>28</v>
      </c>
      <c r="E16" s="2" t="s">
        <v>29</v>
      </c>
      <c r="F16" s="5">
        <f t="shared" si="0"/>
        <v>3</v>
      </c>
      <c r="G16" s="6">
        <v>21.3</v>
      </c>
      <c r="H16" s="6">
        <v>21.21</v>
      </c>
      <c r="I16" s="6">
        <v>21.25</v>
      </c>
      <c r="J16" s="7">
        <f>IF(SUM(L16:N16)&lt;2,100,IF(F17&lt;3,SUM(G16:I16),SUM(G16:I16,-P16)))</f>
        <v>42.46000000000001</v>
      </c>
      <c r="L16" s="8">
        <f t="shared" si="2"/>
        <v>1</v>
      </c>
      <c r="M16" s="8">
        <f t="shared" si="3"/>
        <v>1</v>
      </c>
      <c r="N16" s="8">
        <f t="shared" si="4"/>
        <v>1</v>
      </c>
      <c r="O16" s="8"/>
      <c r="P16" s="9">
        <f t="shared" si="5"/>
        <v>21.3</v>
      </c>
    </row>
    <row r="17" spans="1:16" ht="18.75">
      <c r="A17" s="2">
        <f t="shared" si="6"/>
        <v>11</v>
      </c>
      <c r="C17" s="2" t="s">
        <v>30</v>
      </c>
      <c r="E17" s="2" t="s">
        <v>31</v>
      </c>
      <c r="F17" s="5">
        <f t="shared" si="0"/>
        <v>3</v>
      </c>
      <c r="G17" s="6">
        <v>21.35</v>
      </c>
      <c r="H17" s="6">
        <v>21.27</v>
      </c>
      <c r="I17" s="6">
        <v>21.21</v>
      </c>
      <c r="J17" s="7">
        <f>IF(SUM(L17:N17)&lt;2,100,IF(F17&lt;3,SUM(G17:I17),SUM(G17:I17,-P17)))</f>
        <v>42.480000000000004</v>
      </c>
      <c r="L17" s="8">
        <f t="shared" si="2"/>
        <v>1</v>
      </c>
      <c r="M17" s="8">
        <f t="shared" si="3"/>
        <v>1</v>
      </c>
      <c r="N17" s="8">
        <f t="shared" si="4"/>
        <v>1</v>
      </c>
      <c r="O17" s="8"/>
      <c r="P17" s="9">
        <f t="shared" si="5"/>
        <v>21.35</v>
      </c>
    </row>
    <row r="18" spans="1:16" ht="18.75">
      <c r="A18" s="2">
        <f t="shared" si="6"/>
        <v>12</v>
      </c>
      <c r="C18" s="2" t="s">
        <v>32</v>
      </c>
      <c r="E18" s="2" t="s">
        <v>33</v>
      </c>
      <c r="F18" s="5">
        <f t="shared" si="0"/>
        <v>3</v>
      </c>
      <c r="G18" s="6">
        <v>21.43</v>
      </c>
      <c r="H18" s="6">
        <v>21.43</v>
      </c>
      <c r="I18" s="6">
        <v>21.21</v>
      </c>
      <c r="J18" s="7">
        <f>IF(SUM(L18:N18)&lt;2,100,IF(F18&lt;3,SUM(G18:I18),SUM(G18:I18,-P18)))</f>
        <v>42.63999999999999</v>
      </c>
      <c r="L18" s="8">
        <f t="shared" si="2"/>
        <v>1</v>
      </c>
      <c r="M18" s="8">
        <f t="shared" si="3"/>
        <v>1</v>
      </c>
      <c r="N18" s="8">
        <f t="shared" si="4"/>
        <v>1</v>
      </c>
      <c r="O18" s="8"/>
      <c r="P18" s="9">
        <f t="shared" si="5"/>
        <v>21.43</v>
      </c>
    </row>
    <row r="19" spans="6:16" ht="18.75">
      <c r="F19" s="5"/>
      <c r="G19" s="6"/>
      <c r="H19" s="6"/>
      <c r="I19" s="6"/>
      <c r="J19" s="7"/>
      <c r="L19" s="8"/>
      <c r="M19" s="8"/>
      <c r="N19" s="8"/>
      <c r="O19" s="8"/>
      <c r="P19" s="9"/>
    </row>
    <row r="20" spans="6:16" ht="18.75">
      <c r="F20" s="5"/>
      <c r="J20" s="7"/>
      <c r="L20" s="8"/>
      <c r="M20" s="8"/>
      <c r="N20" s="8"/>
      <c r="O20" s="8"/>
      <c r="P20" s="9"/>
    </row>
    <row r="21" spans="1:16" ht="22.5">
      <c r="A21" s="1" t="s">
        <v>0</v>
      </c>
      <c r="F21" s="5"/>
      <c r="J21" s="7"/>
      <c r="L21" s="8"/>
      <c r="M21" s="8"/>
      <c r="N21" s="8"/>
      <c r="O21" s="8"/>
      <c r="P21" s="9"/>
    </row>
    <row r="22" spans="6:16" s="8" customFormat="1" ht="15.75">
      <c r="F22" s="10"/>
      <c r="G22" s="10"/>
      <c r="H22" s="10"/>
      <c r="I22" s="10"/>
      <c r="J22" s="9"/>
      <c r="P22" s="9"/>
    </row>
    <row r="23" spans="1:16" ht="20.25">
      <c r="A23" s="4" t="s">
        <v>34</v>
      </c>
      <c r="F23" s="5"/>
      <c r="J23" s="7"/>
      <c r="L23" s="8"/>
      <c r="M23" s="8"/>
      <c r="N23" s="8"/>
      <c r="O23" s="8"/>
      <c r="P23" s="9"/>
    </row>
    <row r="24" spans="6:16" ht="18.75">
      <c r="F24" s="5"/>
      <c r="J24" s="7"/>
      <c r="L24" s="8"/>
      <c r="M24" s="8"/>
      <c r="N24" s="8"/>
      <c r="O24" s="8"/>
      <c r="P24" s="9"/>
    </row>
    <row r="25" spans="1:10" ht="15.75">
      <c r="A25" s="2" t="s">
        <v>2</v>
      </c>
      <c r="C25" s="2" t="s">
        <v>3</v>
      </c>
      <c r="E25" s="2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</row>
    <row r="27" spans="1:16" ht="18.75">
      <c r="A27" s="2">
        <v>1</v>
      </c>
      <c r="C27" s="2" t="s">
        <v>16</v>
      </c>
      <c r="E27" s="2" t="s">
        <v>35</v>
      </c>
      <c r="F27" s="5">
        <f aca="true" t="shared" si="7" ref="F27:F55">SUM(L27:N27)</f>
        <v>3</v>
      </c>
      <c r="G27" s="6">
        <v>20.76</v>
      </c>
      <c r="H27" s="6">
        <v>20.57</v>
      </c>
      <c r="I27" s="6">
        <v>20.74</v>
      </c>
      <c r="J27" s="7">
        <f aca="true" t="shared" si="8" ref="J27:J55">IF(SUM(L27:N27)&lt;2,100,IF(F27&lt;3,SUM(G27:I27),SUM(G27:I27,-P27)))</f>
        <v>41.30999999999999</v>
      </c>
      <c r="L27" s="8">
        <f aca="true" t="shared" si="9" ref="L27:L55">IF(G27="adW",0,IF(G27&gt;0,1,))</f>
        <v>1</v>
      </c>
      <c r="M27" s="8">
        <f aca="true" t="shared" si="10" ref="M27:M55">IF(H27="adW",0,IF(H27&gt;0,1,))</f>
        <v>1</v>
      </c>
      <c r="N27" s="8">
        <f aca="true" t="shared" si="11" ref="N27:N55">IF(I27="adW",0,IF(I27&gt;0,1,))</f>
        <v>1</v>
      </c>
      <c r="O27" s="8"/>
      <c r="P27" s="9">
        <f aca="true" t="shared" si="12" ref="P27:P55">MAX(G27:I27)</f>
        <v>20.76</v>
      </c>
    </row>
    <row r="28" spans="1:16" ht="18.75">
      <c r="A28" s="2">
        <f aca="true" t="shared" si="13" ref="A28:A55">SUM(A27,1)</f>
        <v>2</v>
      </c>
      <c r="C28" s="2" t="s">
        <v>36</v>
      </c>
      <c r="E28" s="2" t="s">
        <v>37</v>
      </c>
      <c r="F28" s="5">
        <f t="shared" si="7"/>
        <v>3</v>
      </c>
      <c r="G28" s="6">
        <v>20.7</v>
      </c>
      <c r="H28" s="6">
        <v>20.62</v>
      </c>
      <c r="I28" s="6">
        <v>20.74</v>
      </c>
      <c r="J28" s="7">
        <f t="shared" si="8"/>
        <v>41.32000000000001</v>
      </c>
      <c r="L28" s="8">
        <f t="shared" si="9"/>
        <v>1</v>
      </c>
      <c r="M28" s="8">
        <f t="shared" si="10"/>
        <v>1</v>
      </c>
      <c r="N28" s="8">
        <f t="shared" si="11"/>
        <v>1</v>
      </c>
      <c r="O28" s="8"/>
      <c r="P28" s="9">
        <f t="shared" si="12"/>
        <v>20.74</v>
      </c>
    </row>
    <row r="29" spans="1:16" ht="18.75">
      <c r="A29" s="2">
        <f t="shared" si="13"/>
        <v>3</v>
      </c>
      <c r="C29" s="2" t="s">
        <v>14</v>
      </c>
      <c r="E29" s="2" t="s">
        <v>38</v>
      </c>
      <c r="F29" s="5">
        <f t="shared" si="7"/>
        <v>3</v>
      </c>
      <c r="G29" s="6">
        <v>20.73</v>
      </c>
      <c r="H29" s="6">
        <v>20.66</v>
      </c>
      <c r="I29" s="6">
        <v>20.7</v>
      </c>
      <c r="J29" s="7">
        <f t="shared" si="8"/>
        <v>41.36</v>
      </c>
      <c r="L29" s="8">
        <f t="shared" si="9"/>
        <v>1</v>
      </c>
      <c r="M29" s="8">
        <f t="shared" si="10"/>
        <v>1</v>
      </c>
      <c r="N29" s="8">
        <f t="shared" si="11"/>
        <v>1</v>
      </c>
      <c r="O29" s="8"/>
      <c r="P29" s="9">
        <f t="shared" si="12"/>
        <v>20.73</v>
      </c>
    </row>
    <row r="30" spans="1:16" ht="18.75">
      <c r="A30" s="2">
        <f t="shared" si="13"/>
        <v>4</v>
      </c>
      <c r="C30" s="2" t="s">
        <v>18</v>
      </c>
      <c r="E30" s="2" t="s">
        <v>39</v>
      </c>
      <c r="F30" s="5">
        <f t="shared" si="7"/>
        <v>3</v>
      </c>
      <c r="G30" s="6">
        <v>20.87</v>
      </c>
      <c r="H30" s="6">
        <v>20.68</v>
      </c>
      <c r="I30" s="6">
        <v>20.71</v>
      </c>
      <c r="J30" s="7">
        <f t="shared" si="8"/>
        <v>41.39</v>
      </c>
      <c r="L30" s="8">
        <f t="shared" si="9"/>
        <v>1</v>
      </c>
      <c r="M30" s="8">
        <f t="shared" si="10"/>
        <v>1</v>
      </c>
      <c r="N30" s="8">
        <f t="shared" si="11"/>
        <v>1</v>
      </c>
      <c r="O30" s="8"/>
      <c r="P30" s="9">
        <f t="shared" si="12"/>
        <v>20.87</v>
      </c>
    </row>
    <row r="31" spans="1:16" ht="18.75">
      <c r="A31" s="2">
        <f t="shared" si="13"/>
        <v>5</v>
      </c>
      <c r="C31" s="2" t="s">
        <v>36</v>
      </c>
      <c r="E31" s="2" t="s">
        <v>40</v>
      </c>
      <c r="F31" s="5">
        <f t="shared" si="7"/>
        <v>3</v>
      </c>
      <c r="G31" s="6">
        <v>20.76</v>
      </c>
      <c r="H31" s="6">
        <v>20.67</v>
      </c>
      <c r="I31" s="6">
        <v>20.84</v>
      </c>
      <c r="J31" s="7">
        <f t="shared" si="8"/>
        <v>41.43000000000001</v>
      </c>
      <c r="L31" s="8">
        <f t="shared" si="9"/>
        <v>1</v>
      </c>
      <c r="M31" s="8">
        <f t="shared" si="10"/>
        <v>1</v>
      </c>
      <c r="N31" s="8">
        <f t="shared" si="11"/>
        <v>1</v>
      </c>
      <c r="O31" s="8"/>
      <c r="P31" s="9">
        <f t="shared" si="12"/>
        <v>20.84</v>
      </c>
    </row>
    <row r="32" spans="1:16" ht="18.75">
      <c r="A32" s="2">
        <f t="shared" si="13"/>
        <v>6</v>
      </c>
      <c r="C32" s="2" t="s">
        <v>41</v>
      </c>
      <c r="E32" s="2" t="s">
        <v>42</v>
      </c>
      <c r="F32" s="5">
        <f t="shared" si="7"/>
        <v>3</v>
      </c>
      <c r="G32" s="3">
        <v>20.79</v>
      </c>
      <c r="H32" s="3">
        <v>20.7</v>
      </c>
      <c r="I32" s="3">
        <v>20.76</v>
      </c>
      <c r="J32" s="7">
        <f t="shared" si="8"/>
        <v>41.46</v>
      </c>
      <c r="L32" s="8">
        <f t="shared" si="9"/>
        <v>1</v>
      </c>
      <c r="M32" s="8">
        <f t="shared" si="10"/>
        <v>1</v>
      </c>
      <c r="N32" s="8">
        <f t="shared" si="11"/>
        <v>1</v>
      </c>
      <c r="O32" s="8"/>
      <c r="P32" s="9">
        <f t="shared" si="12"/>
        <v>20.79</v>
      </c>
    </row>
    <row r="33" spans="1:16" ht="18.75">
      <c r="A33" s="2">
        <f t="shared" si="13"/>
        <v>7</v>
      </c>
      <c r="C33" s="2" t="s">
        <v>43</v>
      </c>
      <c r="E33" s="2" t="s">
        <v>44</v>
      </c>
      <c r="F33" s="5">
        <f t="shared" si="7"/>
        <v>3</v>
      </c>
      <c r="G33" s="6">
        <v>20.88</v>
      </c>
      <c r="H33" s="6">
        <v>20.79</v>
      </c>
      <c r="I33" s="6">
        <v>20.72</v>
      </c>
      <c r="J33" s="7">
        <f t="shared" si="8"/>
        <v>41.510000000000005</v>
      </c>
      <c r="L33" s="8">
        <f t="shared" si="9"/>
        <v>1</v>
      </c>
      <c r="M33" s="8">
        <f t="shared" si="10"/>
        <v>1</v>
      </c>
      <c r="N33" s="8">
        <f t="shared" si="11"/>
        <v>1</v>
      </c>
      <c r="O33" s="8"/>
      <c r="P33" s="9">
        <f t="shared" si="12"/>
        <v>20.88</v>
      </c>
    </row>
    <row r="34" spans="1:16" ht="18.75">
      <c r="A34" s="2">
        <f t="shared" si="13"/>
        <v>8</v>
      </c>
      <c r="C34" s="2" t="s">
        <v>22</v>
      </c>
      <c r="E34" s="2" t="s">
        <v>45</v>
      </c>
      <c r="F34" s="5">
        <f t="shared" si="7"/>
        <v>3</v>
      </c>
      <c r="G34" s="6">
        <v>20.81</v>
      </c>
      <c r="H34" s="6">
        <v>20.71</v>
      </c>
      <c r="I34" s="6">
        <v>20.85</v>
      </c>
      <c r="J34" s="7">
        <f t="shared" si="8"/>
        <v>41.519999999999996</v>
      </c>
      <c r="L34" s="8">
        <f t="shared" si="9"/>
        <v>1</v>
      </c>
      <c r="M34" s="8">
        <f t="shared" si="10"/>
        <v>1</v>
      </c>
      <c r="N34" s="8">
        <f t="shared" si="11"/>
        <v>1</v>
      </c>
      <c r="O34" s="8"/>
      <c r="P34" s="9">
        <f t="shared" si="12"/>
        <v>20.85</v>
      </c>
    </row>
    <row r="35" spans="1:16" ht="18.75">
      <c r="A35" s="2">
        <f t="shared" si="13"/>
        <v>9</v>
      </c>
      <c r="C35" s="2" t="s">
        <v>46</v>
      </c>
      <c r="E35" s="2" t="s">
        <v>47</v>
      </c>
      <c r="F35" s="5">
        <f t="shared" si="7"/>
        <v>3</v>
      </c>
      <c r="G35" s="3">
        <v>20.85</v>
      </c>
      <c r="H35" s="3">
        <v>20.71</v>
      </c>
      <c r="I35" s="3">
        <v>20.82</v>
      </c>
      <c r="J35" s="7">
        <f t="shared" si="8"/>
        <v>41.53</v>
      </c>
      <c r="L35" s="8">
        <f t="shared" si="9"/>
        <v>1</v>
      </c>
      <c r="M35" s="8">
        <f t="shared" si="10"/>
        <v>1</v>
      </c>
      <c r="N35" s="8">
        <f t="shared" si="11"/>
        <v>1</v>
      </c>
      <c r="O35" s="8"/>
      <c r="P35" s="9">
        <f t="shared" si="12"/>
        <v>20.85</v>
      </c>
    </row>
    <row r="36" spans="1:16" ht="18.75">
      <c r="A36" s="2">
        <f t="shared" si="13"/>
        <v>10</v>
      </c>
      <c r="C36" s="2" t="s">
        <v>50</v>
      </c>
      <c r="E36" s="2" t="s">
        <v>51</v>
      </c>
      <c r="F36" s="5">
        <f t="shared" si="7"/>
        <v>3</v>
      </c>
      <c r="G36" s="6">
        <v>20.83</v>
      </c>
      <c r="H36" s="6">
        <v>20.71</v>
      </c>
      <c r="I36" s="6">
        <v>20.83</v>
      </c>
      <c r="J36" s="7">
        <f t="shared" si="8"/>
        <v>41.54</v>
      </c>
      <c r="L36" s="8">
        <f t="shared" si="9"/>
        <v>1</v>
      </c>
      <c r="M36" s="8">
        <f t="shared" si="10"/>
        <v>1</v>
      </c>
      <c r="N36" s="8">
        <f t="shared" si="11"/>
        <v>1</v>
      </c>
      <c r="O36" s="8"/>
      <c r="P36" s="9">
        <f t="shared" si="12"/>
        <v>20.83</v>
      </c>
    </row>
    <row r="37" spans="1:16" ht="18.75">
      <c r="A37" s="2">
        <f t="shared" si="13"/>
        <v>11</v>
      </c>
      <c r="C37" s="2" t="s">
        <v>52</v>
      </c>
      <c r="E37" s="2" t="s">
        <v>53</v>
      </c>
      <c r="F37" s="5">
        <f t="shared" si="7"/>
        <v>3</v>
      </c>
      <c r="G37" s="6">
        <v>20.9</v>
      </c>
      <c r="H37" s="6">
        <v>20.68</v>
      </c>
      <c r="I37" s="6">
        <v>20.86</v>
      </c>
      <c r="J37" s="7">
        <f t="shared" si="8"/>
        <v>41.54</v>
      </c>
      <c r="L37" s="8">
        <f t="shared" si="9"/>
        <v>1</v>
      </c>
      <c r="M37" s="8">
        <f t="shared" si="10"/>
        <v>1</v>
      </c>
      <c r="N37" s="8">
        <f t="shared" si="11"/>
        <v>1</v>
      </c>
      <c r="O37" s="8"/>
      <c r="P37" s="9">
        <f t="shared" si="12"/>
        <v>20.9</v>
      </c>
    </row>
    <row r="38" spans="1:16" ht="18.75">
      <c r="A38" s="2">
        <f t="shared" si="13"/>
        <v>12</v>
      </c>
      <c r="C38" s="2" t="s">
        <v>54</v>
      </c>
      <c r="E38" s="2" t="s">
        <v>55</v>
      </c>
      <c r="F38" s="5">
        <f t="shared" si="7"/>
        <v>3</v>
      </c>
      <c r="G38" s="6">
        <v>20.87</v>
      </c>
      <c r="H38" s="6">
        <v>20.75</v>
      </c>
      <c r="I38" s="6">
        <v>20.79</v>
      </c>
      <c r="J38" s="7">
        <f t="shared" si="8"/>
        <v>41.540000000000006</v>
      </c>
      <c r="L38" s="8">
        <f t="shared" si="9"/>
        <v>1</v>
      </c>
      <c r="M38" s="8">
        <f t="shared" si="10"/>
        <v>1</v>
      </c>
      <c r="N38" s="8">
        <f t="shared" si="11"/>
        <v>1</v>
      </c>
      <c r="O38" s="8"/>
      <c r="P38" s="9">
        <f t="shared" si="12"/>
        <v>20.87</v>
      </c>
    </row>
    <row r="39" spans="1:16" ht="18.75">
      <c r="A39" s="2">
        <f t="shared" si="13"/>
        <v>13</v>
      </c>
      <c r="C39" s="2" t="s">
        <v>56</v>
      </c>
      <c r="E39" s="2" t="s">
        <v>57</v>
      </c>
      <c r="F39" s="5">
        <f t="shared" si="7"/>
        <v>3</v>
      </c>
      <c r="G39" s="6">
        <v>20.9</v>
      </c>
      <c r="H39" s="6">
        <v>20.75</v>
      </c>
      <c r="I39" s="6">
        <v>20.8</v>
      </c>
      <c r="J39" s="7">
        <f t="shared" si="8"/>
        <v>41.550000000000004</v>
      </c>
      <c r="L39" s="8">
        <f t="shared" si="9"/>
        <v>1</v>
      </c>
      <c r="M39" s="8">
        <f t="shared" si="10"/>
        <v>1</v>
      </c>
      <c r="N39" s="8">
        <f t="shared" si="11"/>
        <v>1</v>
      </c>
      <c r="O39" s="8"/>
      <c r="P39" s="9">
        <f t="shared" si="12"/>
        <v>20.9</v>
      </c>
    </row>
    <row r="40" spans="1:16" ht="18.75">
      <c r="A40" s="2">
        <f t="shared" si="13"/>
        <v>14</v>
      </c>
      <c r="C40" s="2" t="s">
        <v>58</v>
      </c>
      <c r="E40" s="2" t="s">
        <v>59</v>
      </c>
      <c r="F40" s="5">
        <f t="shared" si="7"/>
        <v>3</v>
      </c>
      <c r="G40" s="6">
        <v>20.87</v>
      </c>
      <c r="H40" s="6">
        <v>20.7</v>
      </c>
      <c r="I40" s="6">
        <v>20.93</v>
      </c>
      <c r="J40" s="7">
        <f t="shared" si="8"/>
        <v>41.57</v>
      </c>
      <c r="L40" s="8">
        <f t="shared" si="9"/>
        <v>1</v>
      </c>
      <c r="M40" s="8">
        <f t="shared" si="10"/>
        <v>1</v>
      </c>
      <c r="N40" s="8">
        <f t="shared" si="11"/>
        <v>1</v>
      </c>
      <c r="O40" s="8"/>
      <c r="P40" s="9">
        <f t="shared" si="12"/>
        <v>20.93</v>
      </c>
    </row>
    <row r="41" spans="1:16" ht="18.75">
      <c r="A41" s="2">
        <f t="shared" si="13"/>
        <v>15</v>
      </c>
      <c r="C41" s="2" t="s">
        <v>30</v>
      </c>
      <c r="E41" s="2" t="s">
        <v>60</v>
      </c>
      <c r="F41" s="5">
        <f t="shared" si="7"/>
        <v>3</v>
      </c>
      <c r="G41" s="6">
        <v>20.89</v>
      </c>
      <c r="H41" s="6">
        <v>20.73</v>
      </c>
      <c r="I41" s="6">
        <v>20.84</v>
      </c>
      <c r="J41" s="7">
        <f t="shared" si="8"/>
        <v>41.57000000000001</v>
      </c>
      <c r="L41" s="8">
        <f t="shared" si="9"/>
        <v>1</v>
      </c>
      <c r="M41" s="8">
        <f t="shared" si="10"/>
        <v>1</v>
      </c>
      <c r="N41" s="8">
        <f t="shared" si="11"/>
        <v>1</v>
      </c>
      <c r="O41" s="8"/>
      <c r="P41" s="9">
        <f t="shared" si="12"/>
        <v>20.89</v>
      </c>
    </row>
    <row r="42" spans="1:16" ht="18.75">
      <c r="A42" s="2">
        <f t="shared" si="13"/>
        <v>16</v>
      </c>
      <c r="C42" s="2" t="s">
        <v>61</v>
      </c>
      <c r="E42" s="2" t="s">
        <v>62</v>
      </c>
      <c r="F42" s="5">
        <f t="shared" si="7"/>
        <v>3</v>
      </c>
      <c r="G42" s="6">
        <v>20.9</v>
      </c>
      <c r="H42" s="6">
        <v>20.73</v>
      </c>
      <c r="I42" s="6">
        <v>20.85</v>
      </c>
      <c r="J42" s="7">
        <f t="shared" si="8"/>
        <v>41.58</v>
      </c>
      <c r="L42" s="8">
        <f t="shared" si="9"/>
        <v>1</v>
      </c>
      <c r="M42" s="8">
        <f t="shared" si="10"/>
        <v>1</v>
      </c>
      <c r="N42" s="8">
        <f t="shared" si="11"/>
        <v>1</v>
      </c>
      <c r="O42" s="8"/>
      <c r="P42" s="9">
        <f t="shared" si="12"/>
        <v>20.9</v>
      </c>
    </row>
    <row r="43" spans="1:16" ht="18.75">
      <c r="A43" s="2">
        <f t="shared" si="13"/>
        <v>17</v>
      </c>
      <c r="C43" s="2" t="s">
        <v>24</v>
      </c>
      <c r="E43" s="2" t="s">
        <v>63</v>
      </c>
      <c r="F43" s="5">
        <f t="shared" si="7"/>
        <v>3</v>
      </c>
      <c r="G43" s="3">
        <v>20.79</v>
      </c>
      <c r="H43" s="3">
        <v>20.81</v>
      </c>
      <c r="I43" s="3">
        <v>20.79</v>
      </c>
      <c r="J43" s="7">
        <f t="shared" si="8"/>
        <v>41.58</v>
      </c>
      <c r="L43" s="8">
        <f t="shared" si="9"/>
        <v>1</v>
      </c>
      <c r="M43" s="8">
        <f t="shared" si="10"/>
        <v>1</v>
      </c>
      <c r="N43" s="8">
        <f t="shared" si="11"/>
        <v>1</v>
      </c>
      <c r="O43" s="8"/>
      <c r="P43" s="9">
        <f t="shared" si="12"/>
        <v>20.81</v>
      </c>
    </row>
    <row r="44" spans="1:16" ht="18.75">
      <c r="A44" s="2">
        <f t="shared" si="13"/>
        <v>18</v>
      </c>
      <c r="C44" s="2" t="s">
        <v>43</v>
      </c>
      <c r="E44" s="2" t="s">
        <v>64</v>
      </c>
      <c r="F44" s="5">
        <f t="shared" si="7"/>
        <v>3</v>
      </c>
      <c r="G44" s="6">
        <v>20.91</v>
      </c>
      <c r="H44" s="6">
        <v>20.79</v>
      </c>
      <c r="I44" s="6">
        <v>20.79</v>
      </c>
      <c r="J44" s="7">
        <f t="shared" si="8"/>
        <v>41.58</v>
      </c>
      <c r="L44" s="8">
        <f t="shared" si="9"/>
        <v>1</v>
      </c>
      <c r="M44" s="8">
        <f t="shared" si="10"/>
        <v>1</v>
      </c>
      <c r="N44" s="8">
        <f t="shared" si="11"/>
        <v>1</v>
      </c>
      <c r="O44" s="8"/>
      <c r="P44" s="9">
        <f t="shared" si="12"/>
        <v>20.91</v>
      </c>
    </row>
    <row r="45" spans="1:16" ht="18.75">
      <c r="A45" s="2">
        <f t="shared" si="13"/>
        <v>19</v>
      </c>
      <c r="C45" s="2" t="s">
        <v>65</v>
      </c>
      <c r="E45" s="2" t="s">
        <v>66</v>
      </c>
      <c r="F45" s="5">
        <f t="shared" si="7"/>
        <v>3</v>
      </c>
      <c r="G45" s="3">
        <v>20.92</v>
      </c>
      <c r="H45" s="3">
        <v>20.71</v>
      </c>
      <c r="I45" s="3">
        <v>20.87</v>
      </c>
      <c r="J45" s="7">
        <f t="shared" si="8"/>
        <v>41.58</v>
      </c>
      <c r="L45" s="8">
        <f t="shared" si="9"/>
        <v>1</v>
      </c>
      <c r="M45" s="8">
        <f t="shared" si="10"/>
        <v>1</v>
      </c>
      <c r="N45" s="8">
        <f t="shared" si="11"/>
        <v>1</v>
      </c>
      <c r="O45" s="8"/>
      <c r="P45" s="9">
        <f t="shared" si="12"/>
        <v>20.92</v>
      </c>
    </row>
    <row r="46" spans="1:16" ht="18.75">
      <c r="A46" s="2">
        <f t="shared" si="13"/>
        <v>20</v>
      </c>
      <c r="C46" s="2" t="s">
        <v>67</v>
      </c>
      <c r="E46" s="2" t="s">
        <v>68</v>
      </c>
      <c r="F46" s="5">
        <f t="shared" si="7"/>
        <v>3</v>
      </c>
      <c r="G46" s="6">
        <v>20.89</v>
      </c>
      <c r="H46" s="6">
        <v>20.75</v>
      </c>
      <c r="I46" s="6">
        <v>20.86</v>
      </c>
      <c r="J46" s="7">
        <f t="shared" si="8"/>
        <v>41.61</v>
      </c>
      <c r="L46" s="8">
        <f t="shared" si="9"/>
        <v>1</v>
      </c>
      <c r="M46" s="8">
        <f t="shared" si="10"/>
        <v>1</v>
      </c>
      <c r="N46" s="8">
        <f t="shared" si="11"/>
        <v>1</v>
      </c>
      <c r="O46" s="8"/>
      <c r="P46" s="9">
        <f t="shared" si="12"/>
        <v>20.89</v>
      </c>
    </row>
    <row r="47" spans="1:16" ht="18.75">
      <c r="A47" s="2">
        <f t="shared" si="13"/>
        <v>21</v>
      </c>
      <c r="C47" s="2" t="s">
        <v>69</v>
      </c>
      <c r="E47" s="2" t="s">
        <v>70</v>
      </c>
      <c r="F47" s="5">
        <f t="shared" si="7"/>
        <v>3</v>
      </c>
      <c r="G47" s="6">
        <v>20.87</v>
      </c>
      <c r="H47" s="6">
        <v>20.81</v>
      </c>
      <c r="I47" s="6">
        <v>20.82</v>
      </c>
      <c r="J47" s="7">
        <f t="shared" si="8"/>
        <v>41.629999999999995</v>
      </c>
      <c r="L47" s="8">
        <f t="shared" si="9"/>
        <v>1</v>
      </c>
      <c r="M47" s="8">
        <f t="shared" si="10"/>
        <v>1</v>
      </c>
      <c r="N47" s="8">
        <f t="shared" si="11"/>
        <v>1</v>
      </c>
      <c r="O47" s="8"/>
      <c r="P47" s="9">
        <f t="shared" si="12"/>
        <v>20.87</v>
      </c>
    </row>
    <row r="48" spans="1:16" ht="18.75">
      <c r="A48" s="2">
        <f t="shared" si="13"/>
        <v>22</v>
      </c>
      <c r="C48" s="2" t="s">
        <v>71</v>
      </c>
      <c r="E48" s="2" t="s">
        <v>57</v>
      </c>
      <c r="F48" s="5">
        <f t="shared" si="7"/>
        <v>3</v>
      </c>
      <c r="G48" s="6">
        <v>20.85</v>
      </c>
      <c r="H48" s="6">
        <v>20.79</v>
      </c>
      <c r="I48" s="6">
        <v>20.9</v>
      </c>
      <c r="J48" s="7">
        <f t="shared" si="8"/>
        <v>41.64</v>
      </c>
      <c r="L48" s="8">
        <f t="shared" si="9"/>
        <v>1</v>
      </c>
      <c r="M48" s="8">
        <f t="shared" si="10"/>
        <v>1</v>
      </c>
      <c r="N48" s="8">
        <f t="shared" si="11"/>
        <v>1</v>
      </c>
      <c r="O48" s="8"/>
      <c r="P48" s="9">
        <f t="shared" si="12"/>
        <v>20.9</v>
      </c>
    </row>
    <row r="49" spans="1:16" ht="18.75">
      <c r="A49" s="2">
        <f t="shared" si="13"/>
        <v>23</v>
      </c>
      <c r="C49" s="2" t="s">
        <v>61</v>
      </c>
      <c r="E49" s="2" t="s">
        <v>72</v>
      </c>
      <c r="F49" s="5">
        <f t="shared" si="7"/>
        <v>3</v>
      </c>
      <c r="G49" s="6">
        <v>20.96</v>
      </c>
      <c r="H49" s="6">
        <v>20.8</v>
      </c>
      <c r="I49" s="6">
        <v>20.87</v>
      </c>
      <c r="J49" s="7">
        <f t="shared" si="8"/>
        <v>41.67000000000001</v>
      </c>
      <c r="L49" s="8">
        <f t="shared" si="9"/>
        <v>1</v>
      </c>
      <c r="M49" s="8">
        <f t="shared" si="10"/>
        <v>1</v>
      </c>
      <c r="N49" s="8">
        <f t="shared" si="11"/>
        <v>1</v>
      </c>
      <c r="O49" s="8"/>
      <c r="P49" s="9">
        <f t="shared" si="12"/>
        <v>20.96</v>
      </c>
    </row>
    <row r="50" spans="1:16" ht="18.75">
      <c r="A50" s="2">
        <f t="shared" si="13"/>
        <v>24</v>
      </c>
      <c r="C50" s="2" t="s">
        <v>36</v>
      </c>
      <c r="E50" s="2" t="s">
        <v>73</v>
      </c>
      <c r="F50" s="5">
        <f t="shared" si="7"/>
        <v>3</v>
      </c>
      <c r="G50" s="6">
        <v>21.53</v>
      </c>
      <c r="H50" s="6">
        <v>20.81</v>
      </c>
      <c r="I50" s="6">
        <v>20.87</v>
      </c>
      <c r="J50" s="7">
        <f t="shared" si="8"/>
        <v>41.68000000000001</v>
      </c>
      <c r="L50" s="8">
        <f t="shared" si="9"/>
        <v>1</v>
      </c>
      <c r="M50" s="8">
        <f t="shared" si="10"/>
        <v>1</v>
      </c>
      <c r="N50" s="8">
        <f t="shared" si="11"/>
        <v>1</v>
      </c>
      <c r="O50" s="8"/>
      <c r="P50" s="9">
        <f t="shared" si="12"/>
        <v>21.53</v>
      </c>
    </row>
    <row r="51" spans="1:16" ht="18.75">
      <c r="A51" s="2">
        <f t="shared" si="13"/>
        <v>25</v>
      </c>
      <c r="C51" s="2" t="s">
        <v>74</v>
      </c>
      <c r="E51" s="2" t="s">
        <v>75</v>
      </c>
      <c r="F51" s="5">
        <f t="shared" si="7"/>
        <v>3</v>
      </c>
      <c r="G51" s="6">
        <v>21.15</v>
      </c>
      <c r="H51" s="6">
        <v>20.74</v>
      </c>
      <c r="I51" s="6">
        <v>20.96</v>
      </c>
      <c r="J51" s="7">
        <f t="shared" si="8"/>
        <v>41.7</v>
      </c>
      <c r="L51" s="8">
        <f t="shared" si="9"/>
        <v>1</v>
      </c>
      <c r="M51" s="8">
        <f t="shared" si="10"/>
        <v>1</v>
      </c>
      <c r="N51" s="8">
        <f t="shared" si="11"/>
        <v>1</v>
      </c>
      <c r="O51" s="8"/>
      <c r="P51" s="9">
        <f t="shared" si="12"/>
        <v>21.15</v>
      </c>
    </row>
    <row r="52" spans="1:16" ht="18.75">
      <c r="A52" s="2">
        <f t="shared" si="13"/>
        <v>26</v>
      </c>
      <c r="C52" s="2" t="s">
        <v>76</v>
      </c>
      <c r="E52" s="2" t="s">
        <v>77</v>
      </c>
      <c r="F52" s="5">
        <f t="shared" si="7"/>
        <v>3</v>
      </c>
      <c r="G52" s="3">
        <v>20.91</v>
      </c>
      <c r="H52" s="3">
        <v>20.89</v>
      </c>
      <c r="I52" s="3">
        <v>20.87</v>
      </c>
      <c r="J52" s="7">
        <f t="shared" si="8"/>
        <v>41.760000000000005</v>
      </c>
      <c r="L52" s="8">
        <f t="shared" si="9"/>
        <v>1</v>
      </c>
      <c r="M52" s="8">
        <f t="shared" si="10"/>
        <v>1</v>
      </c>
      <c r="N52" s="8">
        <f t="shared" si="11"/>
        <v>1</v>
      </c>
      <c r="O52" s="8"/>
      <c r="P52" s="9">
        <f t="shared" si="12"/>
        <v>20.91</v>
      </c>
    </row>
    <row r="53" spans="1:16" ht="18.75">
      <c r="A53" s="2">
        <f t="shared" si="13"/>
        <v>27</v>
      </c>
      <c r="C53" s="2" t="s">
        <v>78</v>
      </c>
      <c r="E53" s="2" t="s">
        <v>79</v>
      </c>
      <c r="F53" s="5">
        <f t="shared" si="7"/>
        <v>3</v>
      </c>
      <c r="G53" s="3">
        <v>20.99</v>
      </c>
      <c r="H53" s="3">
        <v>20.84</v>
      </c>
      <c r="I53" s="3">
        <v>20.99</v>
      </c>
      <c r="J53" s="7">
        <f t="shared" si="8"/>
        <v>41.83</v>
      </c>
      <c r="L53" s="8">
        <f t="shared" si="9"/>
        <v>1</v>
      </c>
      <c r="M53" s="8">
        <f t="shared" si="10"/>
        <v>1</v>
      </c>
      <c r="N53" s="8">
        <f t="shared" si="11"/>
        <v>1</v>
      </c>
      <c r="O53" s="8"/>
      <c r="P53" s="9">
        <f t="shared" si="12"/>
        <v>20.99</v>
      </c>
    </row>
    <row r="54" spans="1:16" ht="18.75">
      <c r="A54" s="2">
        <f t="shared" si="13"/>
        <v>28</v>
      </c>
      <c r="C54" s="2" t="s">
        <v>80</v>
      </c>
      <c r="E54" s="2" t="s">
        <v>81</v>
      </c>
      <c r="F54" s="5">
        <f t="shared" si="7"/>
        <v>3</v>
      </c>
      <c r="G54" s="6">
        <v>20.97</v>
      </c>
      <c r="H54" s="6">
        <v>20.92</v>
      </c>
      <c r="I54" s="6">
        <v>20.94</v>
      </c>
      <c r="J54" s="7">
        <f t="shared" si="8"/>
        <v>41.86</v>
      </c>
      <c r="L54" s="8">
        <f t="shared" si="9"/>
        <v>1</v>
      </c>
      <c r="M54" s="8">
        <f t="shared" si="10"/>
        <v>1</v>
      </c>
      <c r="N54" s="8">
        <f t="shared" si="11"/>
        <v>1</v>
      </c>
      <c r="O54" s="8"/>
      <c r="P54" s="9">
        <f t="shared" si="12"/>
        <v>20.97</v>
      </c>
    </row>
    <row r="55" spans="1:16" ht="18.75">
      <c r="A55" s="2">
        <f t="shared" si="13"/>
        <v>29</v>
      </c>
      <c r="C55" s="2" t="s">
        <v>36</v>
      </c>
      <c r="E55" s="2" t="s">
        <v>82</v>
      </c>
      <c r="F55" s="5">
        <f t="shared" si="7"/>
        <v>3</v>
      </c>
      <c r="G55" s="6">
        <v>26.72</v>
      </c>
      <c r="H55" s="6">
        <v>21.16</v>
      </c>
      <c r="I55" s="6">
        <v>21.47</v>
      </c>
      <c r="J55" s="7">
        <f t="shared" si="8"/>
        <v>42.629999999999995</v>
      </c>
      <c r="L55" s="8">
        <f t="shared" si="9"/>
        <v>1</v>
      </c>
      <c r="M55" s="8">
        <f t="shared" si="10"/>
        <v>1</v>
      </c>
      <c r="N55" s="8">
        <f t="shared" si="11"/>
        <v>1</v>
      </c>
      <c r="O55" s="8"/>
      <c r="P55" s="9">
        <f t="shared" si="12"/>
        <v>26.72</v>
      </c>
    </row>
    <row r="56" spans="6:9" ht="15.75">
      <c r="F56" s="2"/>
      <c r="G56" s="2"/>
      <c r="H56" s="2"/>
      <c r="I56" s="2"/>
    </row>
    <row r="57" spans="6:9" ht="15.75">
      <c r="F57" s="2"/>
      <c r="G57" s="2"/>
      <c r="H57" s="2"/>
      <c r="I57" s="2"/>
    </row>
    <row r="58" spans="6:9" ht="15.75">
      <c r="F58" s="2"/>
      <c r="G58" s="2"/>
      <c r="H58" s="2"/>
      <c r="I58" s="2"/>
    </row>
    <row r="59" spans="6:9" ht="15.75">
      <c r="F59" s="2"/>
      <c r="G59" s="2"/>
      <c r="H59" s="2"/>
      <c r="I59" s="2"/>
    </row>
    <row r="60" spans="6:9" ht="15.75">
      <c r="F60" s="2"/>
      <c r="G60" s="2"/>
      <c r="H60" s="2"/>
      <c r="I60" s="2"/>
    </row>
    <row r="61" spans="6:9" ht="15.75">
      <c r="F61" s="2"/>
      <c r="G61" s="2"/>
      <c r="H61" s="2"/>
      <c r="I61" s="2"/>
    </row>
    <row r="62" spans="1:9" ht="22.5">
      <c r="A62" s="1" t="s">
        <v>0</v>
      </c>
      <c r="F62" s="2"/>
      <c r="G62" s="2"/>
      <c r="H62" s="2"/>
      <c r="I62" s="2"/>
    </row>
    <row r="63" spans="6:9" ht="15.75">
      <c r="F63" s="2"/>
      <c r="G63" s="2"/>
      <c r="H63" s="2"/>
      <c r="I63" s="2"/>
    </row>
    <row r="64" spans="1:9" ht="20.25">
      <c r="A64" s="4" t="s">
        <v>83</v>
      </c>
      <c r="F64" s="2"/>
      <c r="G64" s="2"/>
      <c r="H64" s="2"/>
      <c r="I64" s="2"/>
    </row>
    <row r="65" spans="6:9" ht="15.75">
      <c r="F65" s="2"/>
      <c r="G65" s="2"/>
      <c r="H65" s="2"/>
      <c r="I65" s="2"/>
    </row>
    <row r="66" spans="1:10" ht="15.75">
      <c r="A66" s="2" t="s">
        <v>2</v>
      </c>
      <c r="C66" s="2" t="s">
        <v>3</v>
      </c>
      <c r="E66" s="2" t="s">
        <v>4</v>
      </c>
      <c r="F66" s="3" t="s">
        <v>5</v>
      </c>
      <c r="G66" s="3" t="s">
        <v>6</v>
      </c>
      <c r="H66" s="3" t="s">
        <v>7</v>
      </c>
      <c r="I66" s="3" t="s">
        <v>8</v>
      </c>
      <c r="J66" s="3" t="s">
        <v>9</v>
      </c>
    </row>
    <row r="67" spans="6:9" ht="15.75">
      <c r="F67" s="2"/>
      <c r="G67" s="2"/>
      <c r="H67" s="2"/>
      <c r="I67" s="2"/>
    </row>
    <row r="68" spans="1:16" ht="18.75">
      <c r="A68" s="2">
        <v>1</v>
      </c>
      <c r="C68" s="2" t="s">
        <v>12</v>
      </c>
      <c r="E68" s="2" t="s">
        <v>84</v>
      </c>
      <c r="F68" s="5">
        <f aca="true" t="shared" si="14" ref="F68:F73">SUM(L68:N68)</f>
        <v>3</v>
      </c>
      <c r="G68" s="6">
        <v>20.73</v>
      </c>
      <c r="H68" s="6">
        <v>20.65</v>
      </c>
      <c r="I68" s="6">
        <v>20.77</v>
      </c>
      <c r="J68" s="7">
        <f aca="true" t="shared" si="15" ref="J68:J73">IF(SUM(L68:N68)&lt;2,100,IF(F68&lt;3,SUM(G68:I68),SUM(G68:I68,-P68)))</f>
        <v>41.379999999999995</v>
      </c>
      <c r="L68" s="8">
        <f aca="true" t="shared" si="16" ref="L68:N73">IF(G68="adW",0,IF(G68&gt;0,1,))</f>
        <v>1</v>
      </c>
      <c r="M68" s="8">
        <f t="shared" si="16"/>
        <v>1</v>
      </c>
      <c r="N68" s="8">
        <f t="shared" si="16"/>
        <v>1</v>
      </c>
      <c r="O68" s="8"/>
      <c r="P68" s="9">
        <f aca="true" t="shared" si="17" ref="P68:P73">MAX(G68:I68)</f>
        <v>20.77</v>
      </c>
    </row>
    <row r="69" spans="1:16" ht="18.75">
      <c r="A69" s="2">
        <f>SUM(A68,1)</f>
        <v>2</v>
      </c>
      <c r="C69" s="2" t="s">
        <v>85</v>
      </c>
      <c r="E69" s="2" t="s">
        <v>86</v>
      </c>
      <c r="F69" s="5">
        <f t="shared" si="14"/>
        <v>3</v>
      </c>
      <c r="G69" s="6">
        <v>20.79</v>
      </c>
      <c r="H69" s="6">
        <v>20.67</v>
      </c>
      <c r="I69" s="6">
        <v>20.76</v>
      </c>
      <c r="J69" s="7">
        <f t="shared" si="15"/>
        <v>41.43</v>
      </c>
      <c r="L69" s="8">
        <f t="shared" si="16"/>
        <v>1</v>
      </c>
      <c r="M69" s="8">
        <f t="shared" si="16"/>
        <v>1</v>
      </c>
      <c r="N69" s="8">
        <f t="shared" si="16"/>
        <v>1</v>
      </c>
      <c r="O69" s="8"/>
      <c r="P69" s="9">
        <f t="shared" si="17"/>
        <v>20.79</v>
      </c>
    </row>
    <row r="70" spans="1:16" ht="18.75">
      <c r="A70" s="2">
        <f>SUM(A69,1)</f>
        <v>3</v>
      </c>
      <c r="C70" s="2" t="s">
        <v>41</v>
      </c>
      <c r="E70" s="2" t="s">
        <v>66</v>
      </c>
      <c r="F70" s="5">
        <f t="shared" si="14"/>
        <v>3</v>
      </c>
      <c r="G70" s="6">
        <v>20.77</v>
      </c>
      <c r="H70" s="6">
        <v>20.74</v>
      </c>
      <c r="I70" s="6">
        <v>20.79</v>
      </c>
      <c r="J70" s="7">
        <f t="shared" si="15"/>
        <v>41.51</v>
      </c>
      <c r="L70" s="8">
        <f t="shared" si="16"/>
        <v>1</v>
      </c>
      <c r="M70" s="8">
        <f t="shared" si="16"/>
        <v>1</v>
      </c>
      <c r="N70" s="8">
        <f t="shared" si="16"/>
        <v>1</v>
      </c>
      <c r="O70" s="8"/>
      <c r="P70" s="9">
        <f t="shared" si="17"/>
        <v>20.79</v>
      </c>
    </row>
    <row r="71" spans="1:16" ht="18.75">
      <c r="A71" s="2">
        <f>SUM(A70,1)</f>
        <v>4</v>
      </c>
      <c r="C71" s="2" t="s">
        <v>85</v>
      </c>
      <c r="E71" s="2" t="s">
        <v>87</v>
      </c>
      <c r="F71" s="5">
        <f t="shared" si="14"/>
        <v>3</v>
      </c>
      <c r="G71" s="6">
        <v>20.82</v>
      </c>
      <c r="H71" s="6">
        <v>20.71</v>
      </c>
      <c r="I71" s="6">
        <v>20.86</v>
      </c>
      <c r="J71" s="7">
        <f t="shared" si="15"/>
        <v>41.53</v>
      </c>
      <c r="L71" s="8">
        <f t="shared" si="16"/>
        <v>1</v>
      </c>
      <c r="M71" s="8">
        <f t="shared" si="16"/>
        <v>1</v>
      </c>
      <c r="N71" s="8">
        <f t="shared" si="16"/>
        <v>1</v>
      </c>
      <c r="O71" s="8"/>
      <c r="P71" s="9">
        <f t="shared" si="17"/>
        <v>20.86</v>
      </c>
    </row>
    <row r="72" spans="1:16" ht="18.75">
      <c r="A72" s="2">
        <f>SUM(A71,1)</f>
        <v>5</v>
      </c>
      <c r="C72" s="2" t="s">
        <v>48</v>
      </c>
      <c r="E72" s="2" t="s">
        <v>49</v>
      </c>
      <c r="F72" s="5">
        <f t="shared" si="14"/>
        <v>3</v>
      </c>
      <c r="G72" s="6">
        <v>20.79</v>
      </c>
      <c r="H72" s="6">
        <v>20.75</v>
      </c>
      <c r="I72" s="6">
        <v>20.81</v>
      </c>
      <c r="J72" s="7">
        <f t="shared" si="15"/>
        <v>41.53999999999999</v>
      </c>
      <c r="L72" s="8">
        <f>IF(G72="adW",0,IF(G72&gt;0,1,))</f>
        <v>1</v>
      </c>
      <c r="M72" s="8">
        <f>IF(H72="adW",0,IF(H72&gt;0,1,))</f>
        <v>1</v>
      </c>
      <c r="N72" s="8">
        <f>IF(I72="adW",0,IF(I72&gt;0,1,))</f>
        <v>1</v>
      </c>
      <c r="O72" s="8"/>
      <c r="P72" s="9">
        <f t="shared" si="17"/>
        <v>20.81</v>
      </c>
    </row>
    <row r="73" spans="1:16" ht="18.75">
      <c r="A73" s="2">
        <f>SUM(A72,1)</f>
        <v>6</v>
      </c>
      <c r="C73" s="2" t="s">
        <v>88</v>
      </c>
      <c r="E73" s="2" t="s">
        <v>89</v>
      </c>
      <c r="F73" s="5">
        <f t="shared" si="14"/>
        <v>3</v>
      </c>
      <c r="G73" s="6">
        <v>20.92</v>
      </c>
      <c r="H73" s="6">
        <v>20.73</v>
      </c>
      <c r="I73" s="6">
        <v>20.9</v>
      </c>
      <c r="J73" s="7">
        <f t="shared" si="15"/>
        <v>41.63</v>
      </c>
      <c r="L73" s="8">
        <f t="shared" si="16"/>
        <v>1</v>
      </c>
      <c r="M73" s="8">
        <f t="shared" si="16"/>
        <v>1</v>
      </c>
      <c r="N73" s="8">
        <f t="shared" si="16"/>
        <v>1</v>
      </c>
      <c r="O73" s="8"/>
      <c r="P73" s="9">
        <f t="shared" si="17"/>
        <v>20.92</v>
      </c>
    </row>
    <row r="74" spans="6:16" ht="18.75">
      <c r="F74" s="5"/>
      <c r="G74" s="6"/>
      <c r="H74" s="6"/>
      <c r="I74" s="6"/>
      <c r="J74" s="7"/>
      <c r="L74" s="8"/>
      <c r="M74" s="8"/>
      <c r="N74" s="8"/>
      <c r="O74" s="8"/>
      <c r="P74" s="9"/>
    </row>
    <row r="75" spans="6:16" ht="18.75">
      <c r="F75" s="5"/>
      <c r="G75" s="6"/>
      <c r="H75" s="6"/>
      <c r="I75" s="6"/>
      <c r="J75" s="7"/>
      <c r="L75" s="8"/>
      <c r="M75" s="8"/>
      <c r="N75" s="8"/>
      <c r="O75" s="8"/>
      <c r="P75" s="9"/>
    </row>
    <row r="76" spans="6:16" ht="18.75">
      <c r="F76" s="5"/>
      <c r="G76" s="6"/>
      <c r="H76" s="6"/>
      <c r="I76" s="6"/>
      <c r="J76" s="7"/>
      <c r="L76" s="8"/>
      <c r="M76" s="8"/>
      <c r="N76" s="8"/>
      <c r="O76" s="8"/>
      <c r="P76" s="9"/>
    </row>
    <row r="77" spans="6:16" ht="18.75">
      <c r="F77" s="5"/>
      <c r="G77" s="6"/>
      <c r="H77" s="6"/>
      <c r="I77" s="6"/>
      <c r="J77" s="7"/>
      <c r="L77" s="8"/>
      <c r="M77" s="8"/>
      <c r="N77" s="8"/>
      <c r="O77" s="8"/>
      <c r="P77" s="9"/>
    </row>
    <row r="78" spans="6:16" ht="18.75">
      <c r="F78" s="5"/>
      <c r="G78" s="6"/>
      <c r="H78" s="6"/>
      <c r="I78" s="6"/>
      <c r="J78" s="7"/>
      <c r="L78" s="8"/>
      <c r="M78" s="8"/>
      <c r="N78" s="8"/>
      <c r="O78" s="8"/>
      <c r="P78" s="9"/>
    </row>
    <row r="79" spans="6:16" ht="18.75">
      <c r="F79" s="5"/>
      <c r="G79" s="6"/>
      <c r="H79" s="6"/>
      <c r="I79" s="6"/>
      <c r="J79" s="7"/>
      <c r="L79" s="8"/>
      <c r="M79" s="8"/>
      <c r="N79" s="8"/>
      <c r="O79" s="8"/>
      <c r="P79" s="9"/>
    </row>
    <row r="80" spans="6:16" ht="18.75">
      <c r="F80" s="5"/>
      <c r="G80" s="6"/>
      <c r="H80" s="6"/>
      <c r="I80" s="6"/>
      <c r="J80" s="7"/>
      <c r="L80" s="8"/>
      <c r="M80" s="8"/>
      <c r="N80" s="8"/>
      <c r="O80" s="8"/>
      <c r="P80" s="9"/>
    </row>
    <row r="81" spans="6:16" ht="18.75">
      <c r="F81" s="5"/>
      <c r="G81" s="6"/>
      <c r="H81" s="6"/>
      <c r="I81" s="6"/>
      <c r="J81" s="7"/>
      <c r="L81" s="8"/>
      <c r="M81" s="8"/>
      <c r="N81" s="8"/>
      <c r="O81" s="8"/>
      <c r="P81" s="9"/>
    </row>
    <row r="82" spans="6:16" ht="18.75">
      <c r="F82" s="5"/>
      <c r="G82" s="6"/>
      <c r="H82" s="6"/>
      <c r="I82" s="6"/>
      <c r="J82" s="7"/>
      <c r="L82" s="8"/>
      <c r="M82" s="8"/>
      <c r="N82" s="8"/>
      <c r="O82" s="8"/>
      <c r="P82" s="9"/>
    </row>
    <row r="83" spans="6:16" ht="18.75">
      <c r="F83" s="5"/>
      <c r="G83" s="6"/>
      <c r="H83" s="6"/>
      <c r="I83" s="6"/>
      <c r="J83" s="7"/>
      <c r="L83" s="8"/>
      <c r="M83" s="8"/>
      <c r="N83" s="8"/>
      <c r="O83" s="8"/>
      <c r="P83" s="9"/>
    </row>
    <row r="84" spans="6:16" ht="18.75">
      <c r="F84" s="5"/>
      <c r="G84" s="6"/>
      <c r="H84" s="6"/>
      <c r="I84" s="6"/>
      <c r="J84" s="7"/>
      <c r="L84" s="8"/>
      <c r="M84" s="8"/>
      <c r="N84" s="8"/>
      <c r="O84" s="8"/>
      <c r="P84" s="9"/>
    </row>
    <row r="85" spans="6:16" ht="18.75">
      <c r="F85" s="5"/>
      <c r="J85" s="7"/>
      <c r="L85" s="8"/>
      <c r="M85" s="8"/>
      <c r="N85" s="8"/>
      <c r="O85" s="8"/>
      <c r="P85" s="9"/>
    </row>
    <row r="86" spans="1:16" ht="22.5">
      <c r="A86" s="1" t="s">
        <v>0</v>
      </c>
      <c r="F86" s="5"/>
      <c r="J86" s="7"/>
      <c r="L86" s="8"/>
      <c r="M86" s="8"/>
      <c r="N86" s="8"/>
      <c r="O86" s="8"/>
      <c r="P86" s="9"/>
    </row>
    <row r="87" spans="6:16" ht="18.75">
      <c r="F87" s="5"/>
      <c r="J87" s="7"/>
      <c r="L87" s="8"/>
      <c r="M87" s="8"/>
      <c r="N87" s="8"/>
      <c r="O87" s="8"/>
      <c r="P87" s="9"/>
    </row>
    <row r="88" spans="1:16" ht="20.25">
      <c r="A88" s="4" t="s">
        <v>90</v>
      </c>
      <c r="F88" s="5"/>
      <c r="J88" s="7"/>
      <c r="L88" s="8"/>
      <c r="M88" s="8"/>
      <c r="N88" s="8"/>
      <c r="O88" s="8"/>
      <c r="P88" s="9"/>
    </row>
    <row r="89" spans="6:16" ht="18.75">
      <c r="F89" s="5"/>
      <c r="J89" s="7"/>
      <c r="L89" s="8"/>
      <c r="M89" s="8"/>
      <c r="N89" s="8"/>
      <c r="O89" s="8"/>
      <c r="P89" s="9"/>
    </row>
    <row r="90" spans="1:16" ht="15.75">
      <c r="A90" s="2" t="s">
        <v>2</v>
      </c>
      <c r="C90" s="2" t="s">
        <v>3</v>
      </c>
      <c r="E90" s="2" t="s">
        <v>4</v>
      </c>
      <c r="F90" s="3" t="s">
        <v>5</v>
      </c>
      <c r="G90" s="3" t="s">
        <v>6</v>
      </c>
      <c r="H90" s="3" t="s">
        <v>7</v>
      </c>
      <c r="I90" s="3" t="s">
        <v>8</v>
      </c>
      <c r="J90" s="3" t="s">
        <v>9</v>
      </c>
      <c r="L90" s="8"/>
      <c r="M90" s="8"/>
      <c r="N90" s="8"/>
      <c r="O90" s="8"/>
      <c r="P90" s="9"/>
    </row>
    <row r="92" spans="1:16" ht="18.75">
      <c r="A92" s="2">
        <v>1</v>
      </c>
      <c r="C92" s="2" t="s">
        <v>91</v>
      </c>
      <c r="E92" s="2" t="s">
        <v>87</v>
      </c>
      <c r="F92" s="5">
        <f aca="true" t="shared" si="18" ref="F92:F101">SUM(L92:N92)</f>
        <v>3</v>
      </c>
      <c r="G92" s="6">
        <v>26.1</v>
      </c>
      <c r="H92" s="6">
        <v>22.99</v>
      </c>
      <c r="I92" s="6">
        <v>22.47</v>
      </c>
      <c r="J92" s="7">
        <f aca="true" t="shared" si="19" ref="J92:J101">IF(SUM(L92:N92)&lt;2,100,IF(F92&lt;3,SUM(G92:I92),SUM(G92:I92,-P92)))</f>
        <v>45.46</v>
      </c>
      <c r="L92" s="8">
        <f aca="true" t="shared" si="20" ref="L92:L101">IF(G92="adW",0,IF(G92&gt;0,1,))</f>
        <v>1</v>
      </c>
      <c r="M92" s="8">
        <f aca="true" t="shared" si="21" ref="M92:M101">IF(H92="adW",0,IF(H92&gt;0,1,))</f>
        <v>1</v>
      </c>
      <c r="N92" s="8">
        <f aca="true" t="shared" si="22" ref="N92:N101">IF(I92="adW",0,IF(I92&gt;0,1,))</f>
        <v>1</v>
      </c>
      <c r="O92" s="8"/>
      <c r="P92" s="9">
        <f aca="true" t="shared" si="23" ref="P92:P101">MAX(G92:I92)</f>
        <v>26.1</v>
      </c>
    </row>
    <row r="93" spans="1:16" ht="18.75">
      <c r="A93" s="2">
        <f aca="true" t="shared" si="24" ref="A93:A101">SUM(A92,1)</f>
        <v>2</v>
      </c>
      <c r="C93" s="2" t="s">
        <v>92</v>
      </c>
      <c r="E93" s="2" t="s">
        <v>93</v>
      </c>
      <c r="F93" s="5">
        <f t="shared" si="18"/>
        <v>3</v>
      </c>
      <c r="G93" s="6">
        <v>24.06</v>
      </c>
      <c r="H93" s="6">
        <v>22.75</v>
      </c>
      <c r="I93" s="6">
        <v>22.8</v>
      </c>
      <c r="J93" s="7">
        <f t="shared" si="19"/>
        <v>45.55</v>
      </c>
      <c r="L93" s="8">
        <f t="shared" si="20"/>
        <v>1</v>
      </c>
      <c r="M93" s="8">
        <f t="shared" si="21"/>
        <v>1</v>
      </c>
      <c r="N93" s="8">
        <f t="shared" si="22"/>
        <v>1</v>
      </c>
      <c r="O93" s="8"/>
      <c r="P93" s="9">
        <f t="shared" si="23"/>
        <v>24.06</v>
      </c>
    </row>
    <row r="94" spans="1:16" ht="18.75">
      <c r="A94" s="2">
        <f t="shared" si="24"/>
        <v>3</v>
      </c>
      <c r="C94" s="2" t="s">
        <v>94</v>
      </c>
      <c r="E94" s="2" t="s">
        <v>95</v>
      </c>
      <c r="F94" s="5">
        <f t="shared" si="18"/>
        <v>3</v>
      </c>
      <c r="G94" s="6">
        <v>23.15</v>
      </c>
      <c r="H94" s="6">
        <v>23.43</v>
      </c>
      <c r="I94" s="6">
        <v>22.66</v>
      </c>
      <c r="J94" s="7">
        <f t="shared" si="19"/>
        <v>45.809999999999995</v>
      </c>
      <c r="L94" s="8">
        <f t="shared" si="20"/>
        <v>1</v>
      </c>
      <c r="M94" s="8">
        <f t="shared" si="21"/>
        <v>1</v>
      </c>
      <c r="N94" s="8">
        <f t="shared" si="22"/>
        <v>1</v>
      </c>
      <c r="O94" s="8"/>
      <c r="P94" s="9">
        <f t="shared" si="23"/>
        <v>23.43</v>
      </c>
    </row>
    <row r="95" spans="1:16" ht="18.75">
      <c r="A95" s="2">
        <f t="shared" si="24"/>
        <v>4</v>
      </c>
      <c r="C95" s="2" t="s">
        <v>96</v>
      </c>
      <c r="E95" s="2" t="s">
        <v>97</v>
      </c>
      <c r="F95" s="5">
        <f t="shared" si="18"/>
        <v>3</v>
      </c>
      <c r="G95" s="6">
        <v>23.33</v>
      </c>
      <c r="H95" s="6">
        <v>23.09</v>
      </c>
      <c r="I95" s="6">
        <v>22.84</v>
      </c>
      <c r="J95" s="7">
        <f t="shared" si="19"/>
        <v>45.93000000000001</v>
      </c>
      <c r="L95" s="8">
        <f t="shared" si="20"/>
        <v>1</v>
      </c>
      <c r="M95" s="8">
        <f t="shared" si="21"/>
        <v>1</v>
      </c>
      <c r="N95" s="8">
        <f t="shared" si="22"/>
        <v>1</v>
      </c>
      <c r="O95" s="8"/>
      <c r="P95" s="9">
        <f t="shared" si="23"/>
        <v>23.33</v>
      </c>
    </row>
    <row r="96" spans="1:16" ht="18.75">
      <c r="A96" s="2">
        <f t="shared" si="24"/>
        <v>5</v>
      </c>
      <c r="C96" s="2" t="s">
        <v>98</v>
      </c>
      <c r="E96" s="2" t="s">
        <v>31</v>
      </c>
      <c r="F96" s="5">
        <f t="shared" si="18"/>
        <v>3</v>
      </c>
      <c r="G96" s="6">
        <v>23.58</v>
      </c>
      <c r="H96" s="6">
        <v>23.19</v>
      </c>
      <c r="I96" s="6">
        <v>22.83</v>
      </c>
      <c r="J96" s="7">
        <f t="shared" si="19"/>
        <v>46.019999999999996</v>
      </c>
      <c r="L96" s="8">
        <f t="shared" si="20"/>
        <v>1</v>
      </c>
      <c r="M96" s="8">
        <f t="shared" si="21"/>
        <v>1</v>
      </c>
      <c r="N96" s="8">
        <f t="shared" si="22"/>
        <v>1</v>
      </c>
      <c r="O96" s="8"/>
      <c r="P96" s="9">
        <f t="shared" si="23"/>
        <v>23.58</v>
      </c>
    </row>
    <row r="97" spans="1:16" ht="18.75">
      <c r="A97" s="2">
        <f t="shared" si="24"/>
        <v>6</v>
      </c>
      <c r="C97" s="2" t="s">
        <v>99</v>
      </c>
      <c r="E97" s="2" t="s">
        <v>100</v>
      </c>
      <c r="F97" s="5">
        <f t="shared" si="18"/>
        <v>3</v>
      </c>
      <c r="G97" s="6">
        <v>23.63</v>
      </c>
      <c r="H97" s="6">
        <v>23.04</v>
      </c>
      <c r="I97" s="6">
        <v>22.98</v>
      </c>
      <c r="J97" s="7">
        <f t="shared" si="19"/>
        <v>46.02000000000001</v>
      </c>
      <c r="L97" s="8">
        <f t="shared" si="20"/>
        <v>1</v>
      </c>
      <c r="M97" s="8">
        <f t="shared" si="21"/>
        <v>1</v>
      </c>
      <c r="N97" s="8">
        <f t="shared" si="22"/>
        <v>1</v>
      </c>
      <c r="O97" s="8"/>
      <c r="P97" s="9">
        <f t="shared" si="23"/>
        <v>23.63</v>
      </c>
    </row>
    <row r="98" spans="1:16" ht="18.75">
      <c r="A98" s="2">
        <f t="shared" si="24"/>
        <v>7</v>
      </c>
      <c r="C98" s="2" t="s">
        <v>101</v>
      </c>
      <c r="E98" s="2" t="s">
        <v>102</v>
      </c>
      <c r="F98" s="5">
        <f t="shared" si="18"/>
        <v>3</v>
      </c>
      <c r="G98" s="6">
        <v>23.54</v>
      </c>
      <c r="H98" s="6">
        <v>22.92</v>
      </c>
      <c r="I98" s="6">
        <v>23.16</v>
      </c>
      <c r="J98" s="7">
        <f t="shared" si="19"/>
        <v>46.080000000000005</v>
      </c>
      <c r="L98" s="8">
        <f t="shared" si="20"/>
        <v>1</v>
      </c>
      <c r="M98" s="8">
        <f t="shared" si="21"/>
        <v>1</v>
      </c>
      <c r="N98" s="8">
        <f t="shared" si="22"/>
        <v>1</v>
      </c>
      <c r="O98" s="8"/>
      <c r="P98" s="9">
        <f t="shared" si="23"/>
        <v>23.54</v>
      </c>
    </row>
    <row r="99" spans="1:16" ht="18.75">
      <c r="A99" s="2">
        <f t="shared" si="24"/>
        <v>8</v>
      </c>
      <c r="C99" s="2" t="s">
        <v>103</v>
      </c>
      <c r="E99" s="2" t="s">
        <v>21</v>
      </c>
      <c r="F99" s="5">
        <f t="shared" si="18"/>
        <v>3</v>
      </c>
      <c r="G99" s="6">
        <v>22.96</v>
      </c>
      <c r="H99" s="6">
        <v>23.77</v>
      </c>
      <c r="I99" s="6">
        <v>23.27</v>
      </c>
      <c r="J99" s="7">
        <f t="shared" si="19"/>
        <v>46.230000000000004</v>
      </c>
      <c r="L99" s="8">
        <f t="shared" si="20"/>
        <v>1</v>
      </c>
      <c r="M99" s="8">
        <f t="shared" si="21"/>
        <v>1</v>
      </c>
      <c r="N99" s="8">
        <f t="shared" si="22"/>
        <v>1</v>
      </c>
      <c r="O99" s="8"/>
      <c r="P99" s="9">
        <f t="shared" si="23"/>
        <v>23.77</v>
      </c>
    </row>
    <row r="100" spans="1:16" ht="18.75">
      <c r="A100" s="2">
        <f t="shared" si="24"/>
        <v>9</v>
      </c>
      <c r="C100" s="2" t="s">
        <v>104</v>
      </c>
      <c r="E100" s="2" t="s">
        <v>105</v>
      </c>
      <c r="F100" s="5">
        <f t="shared" si="18"/>
        <v>3</v>
      </c>
      <c r="G100" s="6">
        <v>24.38</v>
      </c>
      <c r="H100" s="6">
        <v>23.64</v>
      </c>
      <c r="I100" s="6">
        <v>23.77</v>
      </c>
      <c r="J100" s="7">
        <f t="shared" si="19"/>
        <v>47.41</v>
      </c>
      <c r="L100" s="8">
        <f t="shared" si="20"/>
        <v>1</v>
      </c>
      <c r="M100" s="8">
        <f t="shared" si="21"/>
        <v>1</v>
      </c>
      <c r="N100" s="8">
        <f t="shared" si="22"/>
        <v>1</v>
      </c>
      <c r="O100" s="8"/>
      <c r="P100" s="9">
        <f t="shared" si="23"/>
        <v>24.38</v>
      </c>
    </row>
    <row r="101" spans="1:16" ht="18.75">
      <c r="A101" s="2">
        <f t="shared" si="24"/>
        <v>10</v>
      </c>
      <c r="C101" s="2" t="s">
        <v>106</v>
      </c>
      <c r="E101" s="2" t="s">
        <v>97</v>
      </c>
      <c r="F101" s="5">
        <f t="shared" si="18"/>
        <v>3</v>
      </c>
      <c r="G101" s="6">
        <v>24.13</v>
      </c>
      <c r="H101" s="6">
        <v>23.91</v>
      </c>
      <c r="I101" s="6">
        <v>23.72</v>
      </c>
      <c r="J101" s="7">
        <f t="shared" si="19"/>
        <v>47.629999999999995</v>
      </c>
      <c r="L101" s="8">
        <f t="shared" si="20"/>
        <v>1</v>
      </c>
      <c r="M101" s="8">
        <f t="shared" si="21"/>
        <v>1</v>
      </c>
      <c r="N101" s="8">
        <f t="shared" si="22"/>
        <v>1</v>
      </c>
      <c r="O101" s="8"/>
      <c r="P101" s="9">
        <f t="shared" si="23"/>
        <v>24.13</v>
      </c>
    </row>
    <row r="102" spans="6:16" ht="18.75">
      <c r="F102" s="5"/>
      <c r="J102" s="7"/>
      <c r="L102" s="8"/>
      <c r="M102" s="8"/>
      <c r="N102" s="8"/>
      <c r="O102" s="8"/>
      <c r="P102" s="9"/>
    </row>
    <row r="103" spans="6:16" ht="18.75">
      <c r="F103" s="5"/>
      <c r="J103" s="7"/>
      <c r="L103" s="8"/>
      <c r="M103" s="8"/>
      <c r="N103" s="8"/>
      <c r="O103" s="8"/>
      <c r="P103" s="9"/>
    </row>
    <row r="110" ht="22.5">
      <c r="A110" s="1" t="s">
        <v>0</v>
      </c>
    </row>
    <row r="112" ht="20.25">
      <c r="A112" s="4" t="s">
        <v>107</v>
      </c>
    </row>
    <row r="114" spans="1:16" ht="18.75">
      <c r="A114" s="2">
        <v>1</v>
      </c>
      <c r="C114" s="2" t="s">
        <v>108</v>
      </c>
      <c r="E114" s="2" t="s">
        <v>109</v>
      </c>
      <c r="F114" s="5">
        <f>SUM(L114:N114)</f>
        <v>3</v>
      </c>
      <c r="G114" s="6">
        <v>20.71</v>
      </c>
      <c r="H114" s="6">
        <v>20.66</v>
      </c>
      <c r="I114" s="6">
        <v>20.78</v>
      </c>
      <c r="J114" s="7">
        <f>IF(SUM(L114:N114)&lt;2,100,IF(F114&lt;3,SUM(G114:I114),SUM(G114:I114,-P114)))</f>
        <v>41.370000000000005</v>
      </c>
      <c r="L114" s="8">
        <f aca="true" t="shared" si="25" ref="L114:N116">IF(G114="adW",0,IF(G114&gt;0,1,))</f>
        <v>1</v>
      </c>
      <c r="M114" s="8">
        <f t="shared" si="25"/>
        <v>1</v>
      </c>
      <c r="N114" s="8">
        <f t="shared" si="25"/>
        <v>1</v>
      </c>
      <c r="O114" s="8"/>
      <c r="P114" s="9">
        <f>MAX(G114:I114)</f>
        <v>20.78</v>
      </c>
    </row>
    <row r="115" spans="1:16" ht="18.75">
      <c r="A115" s="2">
        <v>2</v>
      </c>
      <c r="C115" s="2" t="s">
        <v>16</v>
      </c>
      <c r="E115" s="2" t="s">
        <v>110</v>
      </c>
      <c r="F115" s="5">
        <f>SUM(L115:N115)</f>
        <v>3</v>
      </c>
      <c r="G115" s="6">
        <v>21.74</v>
      </c>
      <c r="H115" s="6">
        <v>21.16</v>
      </c>
      <c r="I115" s="6">
        <v>21.17</v>
      </c>
      <c r="J115" s="7">
        <f>IF(SUM(L115:N115)&lt;2,100,IF(F115&lt;3,SUM(G115:I115),SUM(G115:I115,-P115)))</f>
        <v>42.33</v>
      </c>
      <c r="L115" s="8">
        <f t="shared" si="25"/>
        <v>1</v>
      </c>
      <c r="M115" s="8">
        <f t="shared" si="25"/>
        <v>1</v>
      </c>
      <c r="N115" s="8">
        <f t="shared" si="25"/>
        <v>1</v>
      </c>
      <c r="O115" s="8"/>
      <c r="P115" s="9">
        <f>MAX(G115:I115)</f>
        <v>21.74</v>
      </c>
    </row>
    <row r="116" spans="1:16" ht="18.75">
      <c r="A116" s="2">
        <v>3</v>
      </c>
      <c r="C116" s="2" t="s">
        <v>111</v>
      </c>
      <c r="E116" s="2" t="s">
        <v>15</v>
      </c>
      <c r="F116" s="5">
        <f>SUM(L116:N116)</f>
        <v>3</v>
      </c>
      <c r="G116" s="6">
        <v>21.36</v>
      </c>
      <c r="H116" s="6">
        <v>21.53</v>
      </c>
      <c r="I116" s="6">
        <v>21.33</v>
      </c>
      <c r="J116" s="7">
        <f>IF(SUM(L116:N116)&lt;2,100,IF(F117&lt;3,SUM(G116:I116),SUM(G116:I116,-P116)))</f>
        <v>64.22</v>
      </c>
      <c r="L116" s="8">
        <f t="shared" si="25"/>
        <v>1</v>
      </c>
      <c r="M116" s="8">
        <f t="shared" si="25"/>
        <v>1</v>
      </c>
      <c r="N116" s="8">
        <f t="shared" si="25"/>
        <v>1</v>
      </c>
      <c r="O116" s="8"/>
      <c r="P116" s="9">
        <f>MAX(G116:I116)</f>
        <v>21.53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&amp;LBieling&amp;CSeite &amp;P&amp;RStand : &amp;D</oddFooter>
  </headerFooter>
  <rowBreaks count="4" manualBreakCount="4">
    <brk id="20" max="65535" man="1"/>
    <brk id="62" max="65535" man="1"/>
    <brk id="86" max="65535" man="1"/>
    <brk id="11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K7" sqref="K7"/>
    </sheetView>
  </sheetViews>
  <sheetFormatPr defaultColWidth="11.421875" defaultRowHeight="12.75"/>
  <cols>
    <col min="1" max="1" width="5.57421875" style="0" bestFit="1" customWidth="1"/>
    <col min="2" max="2" width="11.8515625" style="0" bestFit="1" customWidth="1"/>
    <col min="9" max="9" width="7.28125" style="0" customWidth="1"/>
    <col min="10" max="10" width="6.8515625" style="0" customWidth="1"/>
    <col min="11" max="12" width="7.140625" style="0" customWidth="1"/>
    <col min="13" max="13" width="5.57421875" style="0" customWidth="1"/>
  </cols>
  <sheetData>
    <row r="1" ht="22.5">
      <c r="A1" s="1" t="s">
        <v>0</v>
      </c>
    </row>
    <row r="2" ht="15.75">
      <c r="A2" s="2"/>
    </row>
    <row r="3" ht="20.25">
      <c r="A3" s="4" t="s">
        <v>113</v>
      </c>
    </row>
    <row r="4" spans="1:8" ht="15.75">
      <c r="A4" s="11" t="s">
        <v>112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</row>
    <row r="5" spans="1:14" ht="18.75">
      <c r="A5" s="14">
        <v>1</v>
      </c>
      <c r="B5" s="2" t="s">
        <v>12</v>
      </c>
      <c r="C5" s="2" t="s">
        <v>13</v>
      </c>
      <c r="D5" s="5">
        <f aca="true" t="shared" si="0" ref="D5:D15">SUM(J5:L5)</f>
        <v>3</v>
      </c>
      <c r="E5" s="6">
        <v>22.04</v>
      </c>
      <c r="F5" s="6">
        <v>21.11</v>
      </c>
      <c r="G5" s="6">
        <v>21.03</v>
      </c>
      <c r="H5" s="7">
        <f aca="true" t="shared" si="1" ref="H5:H12">IF(SUM(J5:L5)&lt;2,100,IF(D5&lt;3,SUM(E5:G5),SUM(E5:G5,-N5)))</f>
        <v>42.14000000000001</v>
      </c>
      <c r="I5" s="2"/>
      <c r="J5" s="8">
        <f aca="true" t="shared" si="2" ref="J5:L15">IF(E5="adW",0,IF(E5&gt;0,1,))</f>
        <v>1</v>
      </c>
      <c r="K5" s="8">
        <f t="shared" si="2"/>
        <v>1</v>
      </c>
      <c r="L5" s="8">
        <f t="shared" si="2"/>
        <v>1</v>
      </c>
      <c r="M5" s="8"/>
      <c r="N5" s="9">
        <f aca="true" t="shared" si="3" ref="N5:N15">MAX(E5:G5)</f>
        <v>22.04</v>
      </c>
    </row>
    <row r="6" spans="1:14" ht="18.75">
      <c r="A6" s="14">
        <v>2</v>
      </c>
      <c r="B6" s="2" t="s">
        <v>14</v>
      </c>
      <c r="C6" s="2" t="s">
        <v>15</v>
      </c>
      <c r="D6" s="5">
        <f t="shared" si="0"/>
        <v>3</v>
      </c>
      <c r="E6" s="6">
        <v>21.3</v>
      </c>
      <c r="F6" s="6">
        <v>21.09</v>
      </c>
      <c r="G6" s="6">
        <v>21.1</v>
      </c>
      <c r="H6" s="7">
        <f t="shared" si="1"/>
        <v>42.19</v>
      </c>
      <c r="I6" s="2"/>
      <c r="J6" s="8">
        <f t="shared" si="2"/>
        <v>1</v>
      </c>
      <c r="K6" s="8">
        <f t="shared" si="2"/>
        <v>1</v>
      </c>
      <c r="L6" s="8">
        <f t="shared" si="2"/>
        <v>1</v>
      </c>
      <c r="M6" s="8"/>
      <c r="N6" s="9">
        <f t="shared" si="3"/>
        <v>21.3</v>
      </c>
    </row>
    <row r="7" spans="1:14" ht="18.75">
      <c r="A7" s="14">
        <v>3</v>
      </c>
      <c r="B7" s="2" t="s">
        <v>16</v>
      </c>
      <c r="C7" s="2" t="s">
        <v>17</v>
      </c>
      <c r="D7" s="5">
        <f t="shared" si="0"/>
        <v>3</v>
      </c>
      <c r="E7" s="6">
        <v>21.37</v>
      </c>
      <c r="F7" s="6">
        <v>21.08</v>
      </c>
      <c r="G7" s="6">
        <v>21.13</v>
      </c>
      <c r="H7" s="7">
        <f t="shared" si="1"/>
        <v>42.209999999999994</v>
      </c>
      <c r="I7" s="2"/>
      <c r="J7" s="8">
        <f t="shared" si="2"/>
        <v>1</v>
      </c>
      <c r="K7" s="8">
        <f t="shared" si="2"/>
        <v>1</v>
      </c>
      <c r="L7" s="8">
        <f t="shared" si="2"/>
        <v>1</v>
      </c>
      <c r="M7" s="8"/>
      <c r="N7" s="9">
        <f t="shared" si="3"/>
        <v>21.37</v>
      </c>
    </row>
    <row r="8" spans="1:14" ht="18.75">
      <c r="A8" s="14">
        <v>4</v>
      </c>
      <c r="B8" s="2" t="s">
        <v>18</v>
      </c>
      <c r="C8" s="2" t="s">
        <v>19</v>
      </c>
      <c r="D8" s="5">
        <f t="shared" si="0"/>
        <v>3</v>
      </c>
      <c r="E8" s="6">
        <v>22.66</v>
      </c>
      <c r="F8" s="6">
        <v>21.11</v>
      </c>
      <c r="G8" s="6">
        <v>21.14</v>
      </c>
      <c r="H8" s="7">
        <f t="shared" si="1"/>
        <v>42.25</v>
      </c>
      <c r="I8" s="2"/>
      <c r="J8" s="8">
        <f t="shared" si="2"/>
        <v>1</v>
      </c>
      <c r="K8" s="8">
        <f t="shared" si="2"/>
        <v>1</v>
      </c>
      <c r="L8" s="8">
        <f t="shared" si="2"/>
        <v>1</v>
      </c>
      <c r="M8" s="8"/>
      <c r="N8" s="9">
        <f t="shared" si="3"/>
        <v>22.66</v>
      </c>
    </row>
    <row r="9" spans="1:14" ht="18.75">
      <c r="A9" s="14">
        <v>5</v>
      </c>
      <c r="B9" s="2" t="s">
        <v>20</v>
      </c>
      <c r="C9" s="2" t="s">
        <v>21</v>
      </c>
      <c r="D9" s="5">
        <f t="shared" si="0"/>
        <v>3</v>
      </c>
      <c r="E9" s="6">
        <v>21.19</v>
      </c>
      <c r="F9" s="6">
        <v>21.19</v>
      </c>
      <c r="G9" s="6">
        <v>21.14</v>
      </c>
      <c r="H9" s="7">
        <f t="shared" si="1"/>
        <v>42.33</v>
      </c>
      <c r="I9" s="2"/>
      <c r="J9" s="8">
        <f t="shared" si="2"/>
        <v>1</v>
      </c>
      <c r="K9" s="8">
        <f t="shared" si="2"/>
        <v>1</v>
      </c>
      <c r="L9" s="8">
        <f t="shared" si="2"/>
        <v>1</v>
      </c>
      <c r="M9" s="8"/>
      <c r="N9" s="9">
        <f t="shared" si="3"/>
        <v>21.19</v>
      </c>
    </row>
    <row r="10" spans="1:14" ht="18.75">
      <c r="A10" s="14">
        <v>6</v>
      </c>
      <c r="B10" s="2" t="s">
        <v>22</v>
      </c>
      <c r="C10" s="2" t="s">
        <v>23</v>
      </c>
      <c r="D10" s="5">
        <f t="shared" si="0"/>
        <v>3</v>
      </c>
      <c r="E10" s="6">
        <v>21.37</v>
      </c>
      <c r="F10" s="6">
        <v>21.2</v>
      </c>
      <c r="G10" s="6">
        <v>21.16</v>
      </c>
      <c r="H10" s="7">
        <f t="shared" si="1"/>
        <v>42.36</v>
      </c>
      <c r="I10" s="2"/>
      <c r="J10" s="8">
        <f t="shared" si="2"/>
        <v>1</v>
      </c>
      <c r="K10" s="8">
        <f t="shared" si="2"/>
        <v>1</v>
      </c>
      <c r="L10" s="8">
        <f t="shared" si="2"/>
        <v>1</v>
      </c>
      <c r="M10" s="8"/>
      <c r="N10" s="9">
        <f t="shared" si="3"/>
        <v>21.37</v>
      </c>
    </row>
    <row r="11" spans="1:14" ht="18.75">
      <c r="A11" s="14">
        <v>7</v>
      </c>
      <c r="B11" s="2" t="s">
        <v>24</v>
      </c>
      <c r="C11" s="2" t="s">
        <v>25</v>
      </c>
      <c r="D11" s="5">
        <f t="shared" si="0"/>
        <v>3</v>
      </c>
      <c r="E11" s="6">
        <v>21.32</v>
      </c>
      <c r="F11" s="6">
        <v>21.14</v>
      </c>
      <c r="G11" s="6">
        <v>21.26</v>
      </c>
      <c r="H11" s="7">
        <f t="shared" si="1"/>
        <v>42.4</v>
      </c>
      <c r="I11" s="2"/>
      <c r="J11" s="8">
        <f t="shared" si="2"/>
        <v>1</v>
      </c>
      <c r="K11" s="8">
        <f t="shared" si="2"/>
        <v>1</v>
      </c>
      <c r="L11" s="8">
        <f t="shared" si="2"/>
        <v>1</v>
      </c>
      <c r="M11" s="8"/>
      <c r="N11" s="9">
        <f t="shared" si="3"/>
        <v>21.32</v>
      </c>
    </row>
    <row r="12" spans="1:14" ht="18.75">
      <c r="A12" s="14">
        <v>8</v>
      </c>
      <c r="B12" s="2" t="s">
        <v>26</v>
      </c>
      <c r="C12" s="2" t="s">
        <v>27</v>
      </c>
      <c r="D12" s="5">
        <f t="shared" si="0"/>
        <v>3</v>
      </c>
      <c r="E12" s="6">
        <v>21.25</v>
      </c>
      <c r="F12" s="6">
        <v>21.33</v>
      </c>
      <c r="G12" s="6">
        <v>21.18</v>
      </c>
      <c r="H12" s="7">
        <f t="shared" si="1"/>
        <v>42.43</v>
      </c>
      <c r="I12" s="2"/>
      <c r="J12" s="8">
        <f t="shared" si="2"/>
        <v>1</v>
      </c>
      <c r="K12" s="8">
        <f t="shared" si="2"/>
        <v>1</v>
      </c>
      <c r="L12" s="8">
        <f t="shared" si="2"/>
        <v>1</v>
      </c>
      <c r="M12" s="8"/>
      <c r="N12" s="9">
        <f t="shared" si="3"/>
        <v>21.33</v>
      </c>
    </row>
    <row r="13" spans="1:14" ht="18.75">
      <c r="A13" s="14">
        <v>9</v>
      </c>
      <c r="B13" s="2" t="s">
        <v>28</v>
      </c>
      <c r="C13" s="2" t="s">
        <v>29</v>
      </c>
      <c r="D13" s="5">
        <f t="shared" si="0"/>
        <v>3</v>
      </c>
      <c r="E13" s="6">
        <v>21.3</v>
      </c>
      <c r="F13" s="6">
        <v>21.21</v>
      </c>
      <c r="G13" s="6">
        <v>21.25</v>
      </c>
      <c r="H13" s="7">
        <f>IF(SUM(J13:L13)&lt;2,100,IF(D14&lt;3,SUM(E13:G13),SUM(E13:G13,-N13)))</f>
        <v>42.46000000000001</v>
      </c>
      <c r="I13" s="2"/>
      <c r="J13" s="8">
        <f t="shared" si="2"/>
        <v>1</v>
      </c>
      <c r="K13" s="8">
        <f t="shared" si="2"/>
        <v>1</v>
      </c>
      <c r="L13" s="8">
        <f t="shared" si="2"/>
        <v>1</v>
      </c>
      <c r="M13" s="8"/>
      <c r="N13" s="9">
        <f t="shared" si="3"/>
        <v>21.3</v>
      </c>
    </row>
    <row r="14" spans="1:14" ht="18.75">
      <c r="A14" s="14">
        <v>10</v>
      </c>
      <c r="B14" s="2" t="s">
        <v>30</v>
      </c>
      <c r="C14" s="2" t="s">
        <v>31</v>
      </c>
      <c r="D14" s="5">
        <f t="shared" si="0"/>
        <v>3</v>
      </c>
      <c r="E14" s="6">
        <v>21.35</v>
      </c>
      <c r="F14" s="6">
        <v>21.27</v>
      </c>
      <c r="G14" s="6">
        <v>21.21</v>
      </c>
      <c r="H14" s="7">
        <f>IF(SUM(J14:L14)&lt;2,100,IF(D14&lt;3,SUM(E14:G14),SUM(E14:G14,-N14)))</f>
        <v>42.480000000000004</v>
      </c>
      <c r="I14" s="2"/>
      <c r="J14" s="8">
        <f t="shared" si="2"/>
        <v>1</v>
      </c>
      <c r="K14" s="8">
        <f t="shared" si="2"/>
        <v>1</v>
      </c>
      <c r="L14" s="8">
        <f t="shared" si="2"/>
        <v>1</v>
      </c>
      <c r="M14" s="8"/>
      <c r="N14" s="9">
        <f t="shared" si="3"/>
        <v>21.35</v>
      </c>
    </row>
    <row r="15" spans="1:14" ht="18.75">
      <c r="A15" s="14">
        <v>11</v>
      </c>
      <c r="B15" s="2" t="s">
        <v>32</v>
      </c>
      <c r="C15" s="2" t="s">
        <v>33</v>
      </c>
      <c r="D15" s="5">
        <f t="shared" si="0"/>
        <v>3</v>
      </c>
      <c r="E15" s="6">
        <v>21.43</v>
      </c>
      <c r="F15" s="6">
        <v>21.43</v>
      </c>
      <c r="G15" s="6">
        <v>21.21</v>
      </c>
      <c r="H15" s="7">
        <f>IF(SUM(J15:L15)&lt;2,100,IF(D15&lt;3,SUM(E15:G15),SUM(E15:G15,-N15)))</f>
        <v>42.63999999999999</v>
      </c>
      <c r="I15" s="2"/>
      <c r="J15" s="8">
        <f t="shared" si="2"/>
        <v>1</v>
      </c>
      <c r="K15" s="8">
        <f t="shared" si="2"/>
        <v>1</v>
      </c>
      <c r="L15" s="8">
        <f t="shared" si="2"/>
        <v>1</v>
      </c>
      <c r="M15" s="8"/>
      <c r="N15" s="9">
        <f t="shared" si="3"/>
        <v>21.43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4">
      <selection activeCell="M9" sqref="M9"/>
    </sheetView>
  </sheetViews>
  <sheetFormatPr defaultColWidth="11.421875" defaultRowHeight="12.75"/>
  <cols>
    <col min="1" max="1" width="6.28125" style="0" customWidth="1"/>
    <col min="2" max="2" width="11.8515625" style="0" bestFit="1" customWidth="1"/>
    <col min="3" max="3" width="14.28125" style="0" bestFit="1" customWidth="1"/>
    <col min="4" max="4" width="10.28125" style="0" customWidth="1"/>
    <col min="7" max="7" width="10.28125" style="0" customWidth="1"/>
    <col min="8" max="8" width="10.7109375" style="0" customWidth="1"/>
    <col min="9" max="9" width="8.28125" style="0" customWidth="1"/>
    <col min="10" max="12" width="5.421875" style="0" customWidth="1"/>
    <col min="13" max="13" width="8.7109375" style="0" customWidth="1"/>
  </cols>
  <sheetData>
    <row r="1" ht="22.5">
      <c r="A1" s="1" t="s">
        <v>0</v>
      </c>
    </row>
    <row r="2" ht="15.75">
      <c r="A2" s="8"/>
    </row>
    <row r="3" ht="20.25">
      <c r="A3" s="4" t="s">
        <v>114</v>
      </c>
    </row>
    <row r="4" ht="15.75">
      <c r="A4" s="2"/>
    </row>
    <row r="5" spans="1:14" ht="15.75">
      <c r="A5" s="11" t="s">
        <v>112</v>
      </c>
      <c r="B5" s="12" t="s">
        <v>3</v>
      </c>
      <c r="C5" s="12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2"/>
      <c r="J5" s="2"/>
      <c r="K5" s="2"/>
      <c r="L5" s="2"/>
      <c r="M5" s="2"/>
      <c r="N5" s="2"/>
    </row>
    <row r="6" spans="2:14" ht="15.75">
      <c r="B6" s="2"/>
      <c r="C6" s="2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8.75">
      <c r="A7" s="14">
        <v>1</v>
      </c>
      <c r="B7" s="2" t="s">
        <v>16</v>
      </c>
      <c r="C7" s="2" t="s">
        <v>35</v>
      </c>
      <c r="D7" s="5">
        <f aca="true" t="shared" si="0" ref="D7:D40">SUM(J7:L7)</f>
        <v>3</v>
      </c>
      <c r="E7" s="6">
        <v>20.76</v>
      </c>
      <c r="F7" s="6">
        <v>20.57</v>
      </c>
      <c r="G7" s="6">
        <v>20.74</v>
      </c>
      <c r="H7" s="7">
        <f aca="true" t="shared" si="1" ref="H7:H40">IF(SUM(J7:L7)&lt;2,100,IF(D7&lt;3,SUM(E7:G7),SUM(E7:G7,-N7)))</f>
        <v>41.30999999999999</v>
      </c>
      <c r="I7" s="2"/>
      <c r="J7" s="8">
        <f aca="true" t="shared" si="2" ref="J7:J40">IF(E7="adW",0,IF(E7&gt;0,1,))</f>
        <v>1</v>
      </c>
      <c r="K7" s="8">
        <f aca="true" t="shared" si="3" ref="K7:K40">IF(F7="adW",0,IF(F7&gt;0,1,))</f>
        <v>1</v>
      </c>
      <c r="L7" s="8">
        <f aca="true" t="shared" si="4" ref="L7:L40">IF(G7="adW",0,IF(G7&gt;0,1,))</f>
        <v>1</v>
      </c>
      <c r="M7" s="8"/>
      <c r="N7" s="9">
        <f aca="true" t="shared" si="5" ref="N7:N40">MAX(E7:G7)</f>
        <v>20.76</v>
      </c>
    </row>
    <row r="8" spans="1:14" ht="18.75">
      <c r="A8" s="14">
        <v>2</v>
      </c>
      <c r="B8" s="2" t="s">
        <v>36</v>
      </c>
      <c r="C8" s="2" t="s">
        <v>37</v>
      </c>
      <c r="D8" s="5">
        <f t="shared" si="0"/>
        <v>3</v>
      </c>
      <c r="E8" s="6">
        <v>20.7</v>
      </c>
      <c r="F8" s="6">
        <v>20.62</v>
      </c>
      <c r="G8" s="6">
        <v>20.74</v>
      </c>
      <c r="H8" s="7">
        <f t="shared" si="1"/>
        <v>41.32000000000001</v>
      </c>
      <c r="I8" s="2"/>
      <c r="J8" s="8">
        <f t="shared" si="2"/>
        <v>1</v>
      </c>
      <c r="K8" s="8">
        <f t="shared" si="3"/>
        <v>1</v>
      </c>
      <c r="L8" s="8">
        <f t="shared" si="4"/>
        <v>1</v>
      </c>
      <c r="M8" s="8"/>
      <c r="N8" s="9">
        <f t="shared" si="5"/>
        <v>20.74</v>
      </c>
    </row>
    <row r="9" spans="1:14" ht="18.75">
      <c r="A9" s="14">
        <v>3</v>
      </c>
      <c r="B9" s="2" t="s">
        <v>14</v>
      </c>
      <c r="C9" s="2" t="s">
        <v>38</v>
      </c>
      <c r="D9" s="5">
        <f t="shared" si="0"/>
        <v>3</v>
      </c>
      <c r="E9" s="6">
        <v>20.73</v>
      </c>
      <c r="F9" s="6">
        <v>20.66</v>
      </c>
      <c r="G9" s="6">
        <v>20.7</v>
      </c>
      <c r="H9" s="7">
        <f t="shared" si="1"/>
        <v>41.36</v>
      </c>
      <c r="I9" s="2"/>
      <c r="J9" s="8">
        <f t="shared" si="2"/>
        <v>1</v>
      </c>
      <c r="K9" s="8">
        <f t="shared" si="3"/>
        <v>1</v>
      </c>
      <c r="L9" s="8">
        <f t="shared" si="4"/>
        <v>1</v>
      </c>
      <c r="M9" s="8"/>
      <c r="N9" s="9">
        <f t="shared" si="5"/>
        <v>20.73</v>
      </c>
    </row>
    <row r="10" spans="1:14" ht="18.75">
      <c r="A10" s="14">
        <v>4</v>
      </c>
      <c r="B10" s="2" t="s">
        <v>12</v>
      </c>
      <c r="C10" s="2" t="s">
        <v>84</v>
      </c>
      <c r="D10" s="5">
        <f t="shared" si="0"/>
        <v>3</v>
      </c>
      <c r="E10" s="6">
        <v>20.73</v>
      </c>
      <c r="F10" s="6">
        <v>20.65</v>
      </c>
      <c r="G10" s="6">
        <v>20.77</v>
      </c>
      <c r="H10" s="7">
        <f t="shared" si="1"/>
        <v>41.379999999999995</v>
      </c>
      <c r="I10" s="2"/>
      <c r="J10" s="8">
        <f t="shared" si="2"/>
        <v>1</v>
      </c>
      <c r="K10" s="8">
        <f t="shared" si="3"/>
        <v>1</v>
      </c>
      <c r="L10" s="8">
        <f t="shared" si="4"/>
        <v>1</v>
      </c>
      <c r="M10" s="8"/>
      <c r="N10" s="9">
        <f t="shared" si="5"/>
        <v>20.77</v>
      </c>
    </row>
    <row r="11" spans="1:14" ht="18.75">
      <c r="A11" s="14">
        <v>5</v>
      </c>
      <c r="B11" s="2" t="s">
        <v>18</v>
      </c>
      <c r="C11" s="2" t="s">
        <v>39</v>
      </c>
      <c r="D11" s="5">
        <f t="shared" si="0"/>
        <v>3</v>
      </c>
      <c r="E11" s="6">
        <v>20.87</v>
      </c>
      <c r="F11" s="6">
        <v>20.68</v>
      </c>
      <c r="G11" s="6">
        <v>20.71</v>
      </c>
      <c r="H11" s="7">
        <f t="shared" si="1"/>
        <v>41.39</v>
      </c>
      <c r="I11" s="2"/>
      <c r="J11" s="8">
        <f t="shared" si="2"/>
        <v>1</v>
      </c>
      <c r="K11" s="8">
        <f t="shared" si="3"/>
        <v>1</v>
      </c>
      <c r="L11" s="8">
        <f t="shared" si="4"/>
        <v>1</v>
      </c>
      <c r="M11" s="8"/>
      <c r="N11" s="9">
        <f t="shared" si="5"/>
        <v>20.87</v>
      </c>
    </row>
    <row r="12" spans="1:14" ht="18.75">
      <c r="A12" s="14">
        <v>6</v>
      </c>
      <c r="B12" s="2" t="s">
        <v>85</v>
      </c>
      <c r="C12" s="2" t="s">
        <v>86</v>
      </c>
      <c r="D12" s="5">
        <f t="shared" si="0"/>
        <v>3</v>
      </c>
      <c r="E12" s="6">
        <v>20.79</v>
      </c>
      <c r="F12" s="6">
        <v>20.67</v>
      </c>
      <c r="G12" s="6">
        <v>20.76</v>
      </c>
      <c r="H12" s="7">
        <f t="shared" si="1"/>
        <v>41.43</v>
      </c>
      <c r="I12" s="2"/>
      <c r="J12" s="8">
        <f t="shared" si="2"/>
        <v>1</v>
      </c>
      <c r="K12" s="8">
        <f t="shared" si="3"/>
        <v>1</v>
      </c>
      <c r="L12" s="8">
        <f t="shared" si="4"/>
        <v>1</v>
      </c>
      <c r="M12" s="8"/>
      <c r="N12" s="9">
        <f t="shared" si="5"/>
        <v>20.79</v>
      </c>
    </row>
    <row r="13" spans="1:14" ht="18.75">
      <c r="A13" s="14">
        <v>6</v>
      </c>
      <c r="B13" s="2" t="s">
        <v>36</v>
      </c>
      <c r="C13" s="2" t="s">
        <v>40</v>
      </c>
      <c r="D13" s="5">
        <f t="shared" si="0"/>
        <v>3</v>
      </c>
      <c r="E13" s="6">
        <v>20.76</v>
      </c>
      <c r="F13" s="6">
        <v>20.67</v>
      </c>
      <c r="G13" s="6">
        <v>20.84</v>
      </c>
      <c r="H13" s="7">
        <f t="shared" si="1"/>
        <v>41.43000000000001</v>
      </c>
      <c r="I13" s="2"/>
      <c r="J13" s="8">
        <f t="shared" si="2"/>
        <v>1</v>
      </c>
      <c r="K13" s="8">
        <f t="shared" si="3"/>
        <v>1</v>
      </c>
      <c r="L13" s="8">
        <f t="shared" si="4"/>
        <v>1</v>
      </c>
      <c r="M13" s="8"/>
      <c r="N13" s="9">
        <f t="shared" si="5"/>
        <v>20.84</v>
      </c>
    </row>
    <row r="14" spans="1:14" ht="18.75">
      <c r="A14" s="14">
        <v>8</v>
      </c>
      <c r="B14" s="2" t="s">
        <v>41</v>
      </c>
      <c r="C14" s="2" t="s">
        <v>42</v>
      </c>
      <c r="D14" s="5">
        <f t="shared" si="0"/>
        <v>3</v>
      </c>
      <c r="E14" s="3">
        <v>20.79</v>
      </c>
      <c r="F14" s="3">
        <v>20.7</v>
      </c>
      <c r="G14" s="3">
        <v>20.76</v>
      </c>
      <c r="H14" s="7">
        <f t="shared" si="1"/>
        <v>41.46</v>
      </c>
      <c r="I14" s="2"/>
      <c r="J14" s="8">
        <f t="shared" si="2"/>
        <v>1</v>
      </c>
      <c r="K14" s="8">
        <f t="shared" si="3"/>
        <v>1</v>
      </c>
      <c r="L14" s="8">
        <f t="shared" si="4"/>
        <v>1</v>
      </c>
      <c r="M14" s="8"/>
      <c r="N14" s="9">
        <f t="shared" si="5"/>
        <v>20.79</v>
      </c>
    </row>
    <row r="15" spans="1:14" ht="18.75">
      <c r="A15" s="14">
        <v>9</v>
      </c>
      <c r="B15" s="2" t="s">
        <v>41</v>
      </c>
      <c r="C15" s="2" t="s">
        <v>66</v>
      </c>
      <c r="D15" s="5">
        <f t="shared" si="0"/>
        <v>3</v>
      </c>
      <c r="E15" s="6">
        <v>20.77</v>
      </c>
      <c r="F15" s="6">
        <v>20.74</v>
      </c>
      <c r="G15" s="6">
        <v>20.79</v>
      </c>
      <c r="H15" s="7">
        <f t="shared" si="1"/>
        <v>41.51</v>
      </c>
      <c r="I15" s="2"/>
      <c r="J15" s="8">
        <f t="shared" si="2"/>
        <v>1</v>
      </c>
      <c r="K15" s="8">
        <f t="shared" si="3"/>
        <v>1</v>
      </c>
      <c r="L15" s="8">
        <f t="shared" si="4"/>
        <v>1</v>
      </c>
      <c r="M15" s="8"/>
      <c r="N15" s="9">
        <f t="shared" si="5"/>
        <v>20.79</v>
      </c>
    </row>
    <row r="16" spans="1:14" ht="18.75">
      <c r="A16" s="14">
        <v>9</v>
      </c>
      <c r="B16" s="2" t="s">
        <v>43</v>
      </c>
      <c r="C16" s="2" t="s">
        <v>44</v>
      </c>
      <c r="D16" s="5">
        <f t="shared" si="0"/>
        <v>3</v>
      </c>
      <c r="E16" s="6">
        <v>20.88</v>
      </c>
      <c r="F16" s="6">
        <v>20.79</v>
      </c>
      <c r="G16" s="6">
        <v>20.72</v>
      </c>
      <c r="H16" s="7">
        <f t="shared" si="1"/>
        <v>41.510000000000005</v>
      </c>
      <c r="I16" s="2"/>
      <c r="J16" s="8">
        <f t="shared" si="2"/>
        <v>1</v>
      </c>
      <c r="K16" s="8">
        <f t="shared" si="3"/>
        <v>1</v>
      </c>
      <c r="L16" s="8">
        <f t="shared" si="4"/>
        <v>1</v>
      </c>
      <c r="M16" s="8"/>
      <c r="N16" s="9">
        <f t="shared" si="5"/>
        <v>20.88</v>
      </c>
    </row>
    <row r="17" spans="1:14" ht="18.75">
      <c r="A17" s="14">
        <v>11</v>
      </c>
      <c r="B17" s="2" t="s">
        <v>22</v>
      </c>
      <c r="C17" s="2" t="s">
        <v>45</v>
      </c>
      <c r="D17" s="5">
        <f t="shared" si="0"/>
        <v>3</v>
      </c>
      <c r="E17" s="6">
        <v>20.81</v>
      </c>
      <c r="F17" s="6">
        <v>20.71</v>
      </c>
      <c r="G17" s="6">
        <v>20.85</v>
      </c>
      <c r="H17" s="7">
        <f t="shared" si="1"/>
        <v>41.519999999999996</v>
      </c>
      <c r="I17" s="2"/>
      <c r="J17" s="8">
        <f t="shared" si="2"/>
        <v>1</v>
      </c>
      <c r="K17" s="8">
        <f t="shared" si="3"/>
        <v>1</v>
      </c>
      <c r="L17" s="8">
        <f t="shared" si="4"/>
        <v>1</v>
      </c>
      <c r="M17" s="8"/>
      <c r="N17" s="9">
        <f t="shared" si="5"/>
        <v>20.85</v>
      </c>
    </row>
    <row r="18" spans="1:14" ht="18.75">
      <c r="A18" s="14">
        <v>12</v>
      </c>
      <c r="B18" s="2" t="s">
        <v>46</v>
      </c>
      <c r="C18" s="2" t="s">
        <v>47</v>
      </c>
      <c r="D18" s="5">
        <f t="shared" si="0"/>
        <v>3</v>
      </c>
      <c r="E18" s="3">
        <v>20.85</v>
      </c>
      <c r="F18" s="3">
        <v>20.71</v>
      </c>
      <c r="G18" s="3">
        <v>20.82</v>
      </c>
      <c r="H18" s="7">
        <f t="shared" si="1"/>
        <v>41.53</v>
      </c>
      <c r="I18" s="2"/>
      <c r="J18" s="8">
        <f t="shared" si="2"/>
        <v>1</v>
      </c>
      <c r="K18" s="8">
        <f t="shared" si="3"/>
        <v>1</v>
      </c>
      <c r="L18" s="8">
        <f t="shared" si="4"/>
        <v>1</v>
      </c>
      <c r="M18" s="8"/>
      <c r="N18" s="9">
        <f t="shared" si="5"/>
        <v>20.85</v>
      </c>
    </row>
    <row r="19" spans="1:14" ht="18.75">
      <c r="A19" s="14">
        <v>12</v>
      </c>
      <c r="B19" s="2" t="s">
        <v>85</v>
      </c>
      <c r="C19" s="2" t="s">
        <v>87</v>
      </c>
      <c r="D19" s="5">
        <f t="shared" si="0"/>
        <v>3</v>
      </c>
      <c r="E19" s="6">
        <v>20.82</v>
      </c>
      <c r="F19" s="6">
        <v>20.71</v>
      </c>
      <c r="G19" s="6">
        <v>20.86</v>
      </c>
      <c r="H19" s="7">
        <f t="shared" si="1"/>
        <v>41.53</v>
      </c>
      <c r="I19" s="2"/>
      <c r="J19" s="8">
        <f t="shared" si="2"/>
        <v>1</v>
      </c>
      <c r="K19" s="8">
        <f t="shared" si="3"/>
        <v>1</v>
      </c>
      <c r="L19" s="8">
        <f t="shared" si="4"/>
        <v>1</v>
      </c>
      <c r="M19" s="8"/>
      <c r="N19" s="9">
        <f t="shared" si="5"/>
        <v>20.86</v>
      </c>
    </row>
    <row r="20" spans="1:14" ht="18.75">
      <c r="A20" s="14">
        <v>14</v>
      </c>
      <c r="B20" s="2" t="s">
        <v>48</v>
      </c>
      <c r="C20" s="2" t="s">
        <v>49</v>
      </c>
      <c r="D20" s="5">
        <f t="shared" si="0"/>
        <v>3</v>
      </c>
      <c r="E20" s="6">
        <v>20.79</v>
      </c>
      <c r="F20" s="6">
        <v>20.75</v>
      </c>
      <c r="G20" s="6">
        <v>20.81</v>
      </c>
      <c r="H20" s="7">
        <f t="shared" si="1"/>
        <v>41.53999999999999</v>
      </c>
      <c r="I20" s="2"/>
      <c r="J20" s="8">
        <f t="shared" si="2"/>
        <v>1</v>
      </c>
      <c r="K20" s="8">
        <f t="shared" si="3"/>
        <v>1</v>
      </c>
      <c r="L20" s="8">
        <f t="shared" si="4"/>
        <v>1</v>
      </c>
      <c r="M20" s="8"/>
      <c r="N20" s="9">
        <f t="shared" si="5"/>
        <v>20.81</v>
      </c>
    </row>
    <row r="21" spans="1:14" ht="18.75">
      <c r="A21" s="14">
        <v>14</v>
      </c>
      <c r="B21" s="2" t="s">
        <v>50</v>
      </c>
      <c r="C21" s="2" t="s">
        <v>51</v>
      </c>
      <c r="D21" s="5">
        <f t="shared" si="0"/>
        <v>3</v>
      </c>
      <c r="E21" s="6">
        <v>20.83</v>
      </c>
      <c r="F21" s="6">
        <v>20.71</v>
      </c>
      <c r="G21" s="6">
        <v>20.83</v>
      </c>
      <c r="H21" s="7">
        <f t="shared" si="1"/>
        <v>41.54</v>
      </c>
      <c r="I21" s="2"/>
      <c r="J21" s="8">
        <f t="shared" si="2"/>
        <v>1</v>
      </c>
      <c r="K21" s="8">
        <f t="shared" si="3"/>
        <v>1</v>
      </c>
      <c r="L21" s="8">
        <f t="shared" si="4"/>
        <v>1</v>
      </c>
      <c r="M21" s="8"/>
      <c r="N21" s="9">
        <f t="shared" si="5"/>
        <v>20.83</v>
      </c>
    </row>
    <row r="22" spans="1:14" ht="18.75">
      <c r="A22" s="14">
        <v>14</v>
      </c>
      <c r="B22" s="2" t="s">
        <v>52</v>
      </c>
      <c r="C22" s="2" t="s">
        <v>53</v>
      </c>
      <c r="D22" s="5">
        <f t="shared" si="0"/>
        <v>3</v>
      </c>
      <c r="E22" s="6">
        <v>20.9</v>
      </c>
      <c r="F22" s="6">
        <v>20.68</v>
      </c>
      <c r="G22" s="6">
        <v>20.86</v>
      </c>
      <c r="H22" s="7">
        <f t="shared" si="1"/>
        <v>41.54</v>
      </c>
      <c r="I22" s="2"/>
      <c r="J22" s="8">
        <f t="shared" si="2"/>
        <v>1</v>
      </c>
      <c r="K22" s="8">
        <f t="shared" si="3"/>
        <v>1</v>
      </c>
      <c r="L22" s="8">
        <f t="shared" si="4"/>
        <v>1</v>
      </c>
      <c r="M22" s="8"/>
      <c r="N22" s="9">
        <f t="shared" si="5"/>
        <v>20.9</v>
      </c>
    </row>
    <row r="23" spans="1:14" ht="18.75">
      <c r="A23" s="14">
        <v>14</v>
      </c>
      <c r="B23" s="2" t="s">
        <v>54</v>
      </c>
      <c r="C23" s="2" t="s">
        <v>55</v>
      </c>
      <c r="D23" s="5">
        <f t="shared" si="0"/>
        <v>3</v>
      </c>
      <c r="E23" s="6">
        <v>20.87</v>
      </c>
      <c r="F23" s="6">
        <v>20.75</v>
      </c>
      <c r="G23" s="6">
        <v>20.79</v>
      </c>
      <c r="H23" s="7">
        <f t="shared" si="1"/>
        <v>41.540000000000006</v>
      </c>
      <c r="I23" s="2"/>
      <c r="J23" s="8">
        <f t="shared" si="2"/>
        <v>1</v>
      </c>
      <c r="K23" s="8">
        <f t="shared" si="3"/>
        <v>1</v>
      </c>
      <c r="L23" s="8">
        <f t="shared" si="4"/>
        <v>1</v>
      </c>
      <c r="M23" s="8"/>
      <c r="N23" s="9">
        <f t="shared" si="5"/>
        <v>20.87</v>
      </c>
    </row>
    <row r="24" spans="1:14" ht="18.75">
      <c r="A24" s="14">
        <v>18</v>
      </c>
      <c r="B24" s="2" t="s">
        <v>56</v>
      </c>
      <c r="C24" s="2" t="s">
        <v>57</v>
      </c>
      <c r="D24" s="5">
        <f t="shared" si="0"/>
        <v>3</v>
      </c>
      <c r="E24" s="6">
        <v>20.9</v>
      </c>
      <c r="F24" s="6">
        <v>20.75</v>
      </c>
      <c r="G24" s="6">
        <v>20.8</v>
      </c>
      <c r="H24" s="7">
        <f t="shared" si="1"/>
        <v>41.550000000000004</v>
      </c>
      <c r="I24" s="2"/>
      <c r="J24" s="8">
        <f t="shared" si="2"/>
        <v>1</v>
      </c>
      <c r="K24" s="8">
        <f t="shared" si="3"/>
        <v>1</v>
      </c>
      <c r="L24" s="8">
        <f t="shared" si="4"/>
        <v>1</v>
      </c>
      <c r="M24" s="8"/>
      <c r="N24" s="9">
        <f t="shared" si="5"/>
        <v>20.9</v>
      </c>
    </row>
    <row r="25" spans="1:14" ht="18.75">
      <c r="A25" s="14">
        <v>19</v>
      </c>
      <c r="B25" s="2" t="s">
        <v>58</v>
      </c>
      <c r="C25" s="2" t="s">
        <v>59</v>
      </c>
      <c r="D25" s="5">
        <f t="shared" si="0"/>
        <v>3</v>
      </c>
      <c r="E25" s="6">
        <v>20.87</v>
      </c>
      <c r="F25" s="6">
        <v>20.7</v>
      </c>
      <c r="G25" s="6">
        <v>20.93</v>
      </c>
      <c r="H25" s="7">
        <f t="shared" si="1"/>
        <v>41.57</v>
      </c>
      <c r="I25" s="2"/>
      <c r="J25" s="8">
        <f t="shared" si="2"/>
        <v>1</v>
      </c>
      <c r="K25" s="8">
        <f t="shared" si="3"/>
        <v>1</v>
      </c>
      <c r="L25" s="8">
        <f t="shared" si="4"/>
        <v>1</v>
      </c>
      <c r="M25" s="8"/>
      <c r="N25" s="9">
        <f t="shared" si="5"/>
        <v>20.93</v>
      </c>
    </row>
    <row r="26" spans="1:14" ht="18.75">
      <c r="A26" s="14">
        <v>19</v>
      </c>
      <c r="B26" s="2" t="s">
        <v>30</v>
      </c>
      <c r="C26" s="2" t="s">
        <v>60</v>
      </c>
      <c r="D26" s="5">
        <f t="shared" si="0"/>
        <v>3</v>
      </c>
      <c r="E26" s="6">
        <v>20.89</v>
      </c>
      <c r="F26" s="6">
        <v>20.73</v>
      </c>
      <c r="G26" s="6">
        <v>20.84</v>
      </c>
      <c r="H26" s="7">
        <f t="shared" si="1"/>
        <v>41.57000000000001</v>
      </c>
      <c r="I26" s="2"/>
      <c r="J26" s="8">
        <f t="shared" si="2"/>
        <v>1</v>
      </c>
      <c r="K26" s="8">
        <f t="shared" si="3"/>
        <v>1</v>
      </c>
      <c r="L26" s="8">
        <f t="shared" si="4"/>
        <v>1</v>
      </c>
      <c r="M26" s="8"/>
      <c r="N26" s="9">
        <f t="shared" si="5"/>
        <v>20.89</v>
      </c>
    </row>
    <row r="27" spans="1:14" ht="18.75">
      <c r="A27" s="14">
        <v>21</v>
      </c>
      <c r="B27" s="2" t="s">
        <v>61</v>
      </c>
      <c r="C27" s="2" t="s">
        <v>62</v>
      </c>
      <c r="D27" s="5">
        <f t="shared" si="0"/>
        <v>3</v>
      </c>
      <c r="E27" s="6">
        <v>20.9</v>
      </c>
      <c r="F27" s="6">
        <v>20.73</v>
      </c>
      <c r="G27" s="6">
        <v>20.85</v>
      </c>
      <c r="H27" s="7">
        <f t="shared" si="1"/>
        <v>41.58</v>
      </c>
      <c r="I27" s="2"/>
      <c r="J27" s="8">
        <f t="shared" si="2"/>
        <v>1</v>
      </c>
      <c r="K27" s="8">
        <f t="shared" si="3"/>
        <v>1</v>
      </c>
      <c r="L27" s="8">
        <f t="shared" si="4"/>
        <v>1</v>
      </c>
      <c r="M27" s="8"/>
      <c r="N27" s="9">
        <f t="shared" si="5"/>
        <v>20.9</v>
      </c>
    </row>
    <row r="28" spans="1:14" ht="18.75">
      <c r="A28" s="14">
        <v>21</v>
      </c>
      <c r="B28" s="2" t="s">
        <v>24</v>
      </c>
      <c r="C28" s="2" t="s">
        <v>63</v>
      </c>
      <c r="D28" s="5">
        <f t="shared" si="0"/>
        <v>3</v>
      </c>
      <c r="E28" s="3">
        <v>20.79</v>
      </c>
      <c r="F28" s="3">
        <v>20.81</v>
      </c>
      <c r="G28" s="3">
        <v>20.79</v>
      </c>
      <c r="H28" s="7">
        <f t="shared" si="1"/>
        <v>41.58</v>
      </c>
      <c r="I28" s="2"/>
      <c r="J28" s="8">
        <f t="shared" si="2"/>
        <v>1</v>
      </c>
      <c r="K28" s="8">
        <f t="shared" si="3"/>
        <v>1</v>
      </c>
      <c r="L28" s="8">
        <f t="shared" si="4"/>
        <v>1</v>
      </c>
      <c r="M28" s="8"/>
      <c r="N28" s="9">
        <f t="shared" si="5"/>
        <v>20.81</v>
      </c>
    </row>
    <row r="29" spans="1:14" ht="18.75">
      <c r="A29" s="14">
        <v>21</v>
      </c>
      <c r="B29" s="2" t="s">
        <v>43</v>
      </c>
      <c r="C29" s="2" t="s">
        <v>64</v>
      </c>
      <c r="D29" s="5">
        <f t="shared" si="0"/>
        <v>3</v>
      </c>
      <c r="E29" s="6">
        <v>20.91</v>
      </c>
      <c r="F29" s="6">
        <v>20.79</v>
      </c>
      <c r="G29" s="6">
        <v>20.79</v>
      </c>
      <c r="H29" s="7">
        <f t="shared" si="1"/>
        <v>41.58</v>
      </c>
      <c r="I29" s="2"/>
      <c r="J29" s="8">
        <f t="shared" si="2"/>
        <v>1</v>
      </c>
      <c r="K29" s="8">
        <f t="shared" si="3"/>
        <v>1</v>
      </c>
      <c r="L29" s="8">
        <f t="shared" si="4"/>
        <v>1</v>
      </c>
      <c r="M29" s="8"/>
      <c r="N29" s="9">
        <f t="shared" si="5"/>
        <v>20.91</v>
      </c>
    </row>
    <row r="30" spans="1:14" ht="18.75">
      <c r="A30" s="14">
        <v>21</v>
      </c>
      <c r="B30" s="2" t="s">
        <v>65</v>
      </c>
      <c r="C30" s="2" t="s">
        <v>66</v>
      </c>
      <c r="D30" s="5">
        <f t="shared" si="0"/>
        <v>3</v>
      </c>
      <c r="E30" s="3">
        <v>20.92</v>
      </c>
      <c r="F30" s="3">
        <v>20.71</v>
      </c>
      <c r="G30" s="3">
        <v>20.87</v>
      </c>
      <c r="H30" s="7">
        <f t="shared" si="1"/>
        <v>41.58</v>
      </c>
      <c r="I30" s="2"/>
      <c r="J30" s="8">
        <f t="shared" si="2"/>
        <v>1</v>
      </c>
      <c r="K30" s="8">
        <f t="shared" si="3"/>
        <v>1</v>
      </c>
      <c r="L30" s="8">
        <f t="shared" si="4"/>
        <v>1</v>
      </c>
      <c r="M30" s="8"/>
      <c r="N30" s="9">
        <f t="shared" si="5"/>
        <v>20.92</v>
      </c>
    </row>
    <row r="31" spans="1:14" ht="18.75">
      <c r="A31" s="14">
        <v>25</v>
      </c>
      <c r="B31" s="2" t="s">
        <v>67</v>
      </c>
      <c r="C31" s="2" t="s">
        <v>68</v>
      </c>
      <c r="D31" s="5">
        <f t="shared" si="0"/>
        <v>3</v>
      </c>
      <c r="E31" s="6">
        <v>20.89</v>
      </c>
      <c r="F31" s="6">
        <v>20.75</v>
      </c>
      <c r="G31" s="6">
        <v>20.86</v>
      </c>
      <c r="H31" s="7">
        <f t="shared" si="1"/>
        <v>41.61</v>
      </c>
      <c r="I31" s="2"/>
      <c r="J31" s="8">
        <f t="shared" si="2"/>
        <v>1</v>
      </c>
      <c r="K31" s="8">
        <f t="shared" si="3"/>
        <v>1</v>
      </c>
      <c r="L31" s="8">
        <f t="shared" si="4"/>
        <v>1</v>
      </c>
      <c r="M31" s="8"/>
      <c r="N31" s="9">
        <f t="shared" si="5"/>
        <v>20.89</v>
      </c>
    </row>
    <row r="32" spans="1:14" ht="18.75">
      <c r="A32" s="14">
        <v>26</v>
      </c>
      <c r="B32" s="2" t="s">
        <v>69</v>
      </c>
      <c r="C32" s="2" t="s">
        <v>70</v>
      </c>
      <c r="D32" s="5">
        <f t="shared" si="0"/>
        <v>3</v>
      </c>
      <c r="E32" s="6">
        <v>20.87</v>
      </c>
      <c r="F32" s="6">
        <v>20.81</v>
      </c>
      <c r="G32" s="6">
        <v>20.82</v>
      </c>
      <c r="H32" s="7">
        <f t="shared" si="1"/>
        <v>41.629999999999995</v>
      </c>
      <c r="I32" s="2"/>
      <c r="J32" s="8">
        <f t="shared" si="2"/>
        <v>1</v>
      </c>
      <c r="K32" s="8">
        <f t="shared" si="3"/>
        <v>1</v>
      </c>
      <c r="L32" s="8">
        <f t="shared" si="4"/>
        <v>1</v>
      </c>
      <c r="M32" s="8"/>
      <c r="N32" s="9">
        <f t="shared" si="5"/>
        <v>20.87</v>
      </c>
    </row>
    <row r="33" spans="1:14" ht="18.75">
      <c r="A33" s="14">
        <v>26</v>
      </c>
      <c r="B33" s="2" t="s">
        <v>88</v>
      </c>
      <c r="C33" s="2" t="s">
        <v>89</v>
      </c>
      <c r="D33" s="5">
        <f t="shared" si="0"/>
        <v>3</v>
      </c>
      <c r="E33" s="6">
        <v>20.92</v>
      </c>
      <c r="F33" s="6">
        <v>20.73</v>
      </c>
      <c r="G33" s="6">
        <v>20.9</v>
      </c>
      <c r="H33" s="7">
        <f t="shared" si="1"/>
        <v>41.63</v>
      </c>
      <c r="I33" s="2"/>
      <c r="J33" s="8">
        <f t="shared" si="2"/>
        <v>1</v>
      </c>
      <c r="K33" s="8">
        <f t="shared" si="3"/>
        <v>1</v>
      </c>
      <c r="L33" s="8">
        <f t="shared" si="4"/>
        <v>1</v>
      </c>
      <c r="M33" s="8"/>
      <c r="N33" s="9">
        <f t="shared" si="5"/>
        <v>20.92</v>
      </c>
    </row>
    <row r="34" spans="1:14" ht="18.75">
      <c r="A34" s="14">
        <v>28</v>
      </c>
      <c r="B34" s="2" t="s">
        <v>71</v>
      </c>
      <c r="C34" s="2" t="s">
        <v>57</v>
      </c>
      <c r="D34" s="5">
        <f t="shared" si="0"/>
        <v>3</v>
      </c>
      <c r="E34" s="6">
        <v>20.85</v>
      </c>
      <c r="F34" s="6">
        <v>20.79</v>
      </c>
      <c r="G34" s="6">
        <v>20.9</v>
      </c>
      <c r="H34" s="7">
        <f t="shared" si="1"/>
        <v>41.64</v>
      </c>
      <c r="I34" s="2"/>
      <c r="J34" s="8">
        <f t="shared" si="2"/>
        <v>1</v>
      </c>
      <c r="K34" s="8">
        <f t="shared" si="3"/>
        <v>1</v>
      </c>
      <c r="L34" s="8">
        <f t="shared" si="4"/>
        <v>1</v>
      </c>
      <c r="M34" s="8"/>
      <c r="N34" s="9">
        <f t="shared" si="5"/>
        <v>20.9</v>
      </c>
    </row>
    <row r="35" spans="1:14" ht="18.75">
      <c r="A35" s="14">
        <v>29</v>
      </c>
      <c r="B35" s="2" t="s">
        <v>61</v>
      </c>
      <c r="C35" s="2" t="s">
        <v>72</v>
      </c>
      <c r="D35" s="5">
        <f t="shared" si="0"/>
        <v>3</v>
      </c>
      <c r="E35" s="6">
        <v>20.96</v>
      </c>
      <c r="F35" s="6">
        <v>20.8</v>
      </c>
      <c r="G35" s="6">
        <v>20.87</v>
      </c>
      <c r="H35" s="7">
        <f t="shared" si="1"/>
        <v>41.67000000000001</v>
      </c>
      <c r="I35" s="2"/>
      <c r="J35" s="8">
        <f t="shared" si="2"/>
        <v>1</v>
      </c>
      <c r="K35" s="8">
        <f t="shared" si="3"/>
        <v>1</v>
      </c>
      <c r="L35" s="8">
        <f t="shared" si="4"/>
        <v>1</v>
      </c>
      <c r="M35" s="8"/>
      <c r="N35" s="9">
        <f t="shared" si="5"/>
        <v>20.96</v>
      </c>
    </row>
    <row r="36" spans="1:14" ht="18.75">
      <c r="A36" s="14">
        <v>30</v>
      </c>
      <c r="B36" s="2" t="s">
        <v>36</v>
      </c>
      <c r="C36" s="2" t="s">
        <v>73</v>
      </c>
      <c r="D36" s="5">
        <f t="shared" si="0"/>
        <v>3</v>
      </c>
      <c r="E36" s="6">
        <v>21.53</v>
      </c>
      <c r="F36" s="6">
        <v>20.81</v>
      </c>
      <c r="G36" s="6">
        <v>20.87</v>
      </c>
      <c r="H36" s="7">
        <f t="shared" si="1"/>
        <v>41.68000000000001</v>
      </c>
      <c r="I36" s="2"/>
      <c r="J36" s="8">
        <f t="shared" si="2"/>
        <v>1</v>
      </c>
      <c r="K36" s="8">
        <f t="shared" si="3"/>
        <v>1</v>
      </c>
      <c r="L36" s="8">
        <f t="shared" si="4"/>
        <v>1</v>
      </c>
      <c r="M36" s="8"/>
      <c r="N36" s="9">
        <f t="shared" si="5"/>
        <v>21.53</v>
      </c>
    </row>
    <row r="37" spans="1:14" ht="18.75">
      <c r="A37" s="14">
        <v>31</v>
      </c>
      <c r="B37" s="2" t="s">
        <v>74</v>
      </c>
      <c r="C37" s="2" t="s">
        <v>75</v>
      </c>
      <c r="D37" s="5">
        <f t="shared" si="0"/>
        <v>3</v>
      </c>
      <c r="E37" s="6">
        <v>21.15</v>
      </c>
      <c r="F37" s="6">
        <v>20.74</v>
      </c>
      <c r="G37" s="6">
        <v>20.96</v>
      </c>
      <c r="H37" s="7">
        <f t="shared" si="1"/>
        <v>41.7</v>
      </c>
      <c r="I37" s="2"/>
      <c r="J37" s="8">
        <f t="shared" si="2"/>
        <v>1</v>
      </c>
      <c r="K37" s="8">
        <f t="shared" si="3"/>
        <v>1</v>
      </c>
      <c r="L37" s="8">
        <f t="shared" si="4"/>
        <v>1</v>
      </c>
      <c r="M37" s="8"/>
      <c r="N37" s="9">
        <f t="shared" si="5"/>
        <v>21.15</v>
      </c>
    </row>
    <row r="38" spans="1:14" ht="18.75">
      <c r="A38" s="14">
        <v>32</v>
      </c>
      <c r="B38" s="2" t="s">
        <v>76</v>
      </c>
      <c r="C38" s="2" t="s">
        <v>77</v>
      </c>
      <c r="D38" s="5">
        <f t="shared" si="0"/>
        <v>3</v>
      </c>
      <c r="E38" s="3">
        <v>20.91</v>
      </c>
      <c r="F38" s="3">
        <v>20.89</v>
      </c>
      <c r="G38" s="3">
        <v>20.87</v>
      </c>
      <c r="H38" s="7">
        <f t="shared" si="1"/>
        <v>41.760000000000005</v>
      </c>
      <c r="I38" s="2"/>
      <c r="J38" s="8">
        <f t="shared" si="2"/>
        <v>1</v>
      </c>
      <c r="K38" s="8">
        <f t="shared" si="3"/>
        <v>1</v>
      </c>
      <c r="L38" s="8">
        <f t="shared" si="4"/>
        <v>1</v>
      </c>
      <c r="M38" s="8"/>
      <c r="N38" s="9">
        <f t="shared" si="5"/>
        <v>20.91</v>
      </c>
    </row>
    <row r="39" spans="1:14" ht="18.75">
      <c r="A39" s="14">
        <v>33</v>
      </c>
      <c r="B39" s="2" t="s">
        <v>80</v>
      </c>
      <c r="C39" s="2" t="s">
        <v>81</v>
      </c>
      <c r="D39" s="5">
        <f t="shared" si="0"/>
        <v>3</v>
      </c>
      <c r="E39" s="6">
        <v>20.97</v>
      </c>
      <c r="F39" s="6">
        <v>20.92</v>
      </c>
      <c r="G39" s="6">
        <v>20.94</v>
      </c>
      <c r="H39" s="7">
        <f t="shared" si="1"/>
        <v>41.86</v>
      </c>
      <c r="I39" s="2"/>
      <c r="J39" s="8">
        <f t="shared" si="2"/>
        <v>1</v>
      </c>
      <c r="K39" s="8">
        <f t="shared" si="3"/>
        <v>1</v>
      </c>
      <c r="L39" s="8">
        <f t="shared" si="4"/>
        <v>1</v>
      </c>
      <c r="M39" s="8"/>
      <c r="N39" s="9">
        <f t="shared" si="5"/>
        <v>20.97</v>
      </c>
    </row>
    <row r="40" spans="1:14" ht="18.75">
      <c r="A40" s="14">
        <v>34</v>
      </c>
      <c r="B40" s="2" t="s">
        <v>36</v>
      </c>
      <c r="C40" s="2" t="s">
        <v>82</v>
      </c>
      <c r="D40" s="5">
        <f t="shared" si="0"/>
        <v>3</v>
      </c>
      <c r="E40" s="6">
        <v>26.72</v>
      </c>
      <c r="F40" s="6">
        <v>21.16</v>
      </c>
      <c r="G40" s="6">
        <v>21.47</v>
      </c>
      <c r="H40" s="7">
        <f t="shared" si="1"/>
        <v>42.629999999999995</v>
      </c>
      <c r="I40" s="2"/>
      <c r="J40" s="8">
        <f t="shared" si="2"/>
        <v>1</v>
      </c>
      <c r="K40" s="8">
        <f t="shared" si="3"/>
        <v>1</v>
      </c>
      <c r="L40" s="8">
        <f t="shared" si="4"/>
        <v>1</v>
      </c>
      <c r="M40" s="8"/>
      <c r="N40" s="9">
        <f t="shared" si="5"/>
        <v>26.72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Walter Rosenkranz</cp:lastModifiedBy>
  <cp:lastPrinted>2004-09-27T23:51:46Z</cp:lastPrinted>
  <dcterms:created xsi:type="dcterms:W3CDTF">2004-09-27T21:53:52Z</dcterms:created>
  <dcterms:modified xsi:type="dcterms:W3CDTF">2004-09-28T12:43:11Z</dcterms:modified>
  <cp:category/>
  <cp:version/>
  <cp:contentType/>
  <cp:contentStatus/>
</cp:coreProperties>
</file>