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\Dropbox\Seifenkistengruppe Stromberg\Saison 2023\NRW Rennen\"/>
    </mc:Choice>
  </mc:AlternateContent>
  <xr:revisionPtr revIDLastSave="0" documentId="8_{DA78F457-7DBA-4559-B68C-0DD94F1B3D12}" xr6:coauthVersionLast="47" xr6:coauthVersionMax="47" xr10:uidLastSave="{00000000-0000-0000-0000-000000000000}"/>
  <bookViews>
    <workbookView xWindow="2900" yWindow="4110" windowWidth="19200" windowHeight="11170" xr2:uid="{A876D6A0-90CF-4FBA-AAF8-180C4D32695A}"/>
  </bookViews>
  <sheets>
    <sheet name="Junior" sheetId="1" r:id="rId1"/>
    <sheet name="Senior" sheetId="2" r:id="rId2"/>
    <sheet name="Elite XL" sheetId="3" r:id="rId3"/>
    <sheet name="Elite XL (inkl. aW)" sheetId="4" r:id="rId4"/>
    <sheet name="Elite XL ü. 18 NRW" sheetId="5" r:id="rId5"/>
    <sheet name="Elite XL ü. 18" sheetId="6" r:id="rId6"/>
    <sheet name="DSKD Open NRW" sheetId="7" r:id="rId7"/>
    <sheet name="DSKD Open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8" l="1"/>
  <c r="A6" i="8"/>
  <c r="F5" i="8"/>
  <c r="A5" i="8"/>
  <c r="F4" i="8"/>
  <c r="A4" i="8" s="1"/>
  <c r="F5" i="7"/>
  <c r="A5" i="7" s="1"/>
  <c r="F4" i="7"/>
  <c r="A4" i="7"/>
  <c r="F11" i="6"/>
  <c r="A11" i="6"/>
  <c r="F10" i="6"/>
  <c r="A10" i="6" s="1"/>
  <c r="F9" i="6"/>
  <c r="A9" i="6" s="1"/>
  <c r="F8" i="6"/>
  <c r="A8" i="6"/>
  <c r="F7" i="6"/>
  <c r="A7" i="6" s="1"/>
  <c r="F6" i="6"/>
  <c r="A6" i="6"/>
  <c r="F5" i="6"/>
  <c r="A5" i="6"/>
  <c r="F4" i="6"/>
  <c r="A4" i="6"/>
  <c r="F9" i="5"/>
  <c r="A9" i="5" s="1"/>
  <c r="F8" i="5"/>
  <c r="A8" i="5"/>
  <c r="F7" i="5"/>
  <c r="A7" i="5" s="1"/>
  <c r="F6" i="5"/>
  <c r="A6" i="5" s="1"/>
  <c r="F5" i="5"/>
  <c r="A5" i="5"/>
  <c r="F4" i="5"/>
  <c r="A4" i="5"/>
  <c r="F6" i="4"/>
  <c r="A6" i="4"/>
  <c r="F5" i="4"/>
  <c r="A5" i="4"/>
  <c r="F4" i="4"/>
  <c r="A4" i="4" s="1"/>
  <c r="F6" i="3"/>
  <c r="A6" i="3" s="1"/>
  <c r="F5" i="3"/>
  <c r="A5" i="3"/>
  <c r="F4" i="3"/>
  <c r="A4" i="3" s="1"/>
  <c r="F10" i="2"/>
  <c r="A10" i="2" s="1"/>
  <c r="F9" i="2"/>
  <c r="A9" i="2" s="1"/>
  <c r="F8" i="2"/>
  <c r="A8" i="2" s="1"/>
  <c r="F7" i="2"/>
  <c r="A7" i="2" s="1"/>
  <c r="F6" i="2"/>
  <c r="A6" i="2" s="1"/>
  <c r="F5" i="2"/>
  <c r="A5" i="2" s="1"/>
  <c r="F4" i="2"/>
  <c r="A4" i="2" s="1"/>
  <c r="F9" i="1"/>
  <c r="A9" i="1" s="1"/>
  <c r="F8" i="1"/>
  <c r="A8" i="1"/>
  <c r="F7" i="1"/>
  <c r="A7" i="1"/>
  <c r="F6" i="1"/>
  <c r="A6" i="1"/>
  <c r="F5" i="1"/>
  <c r="A5" i="1" s="1"/>
  <c r="F4" i="1"/>
  <c r="A4" i="1" s="1"/>
</calcChain>
</file>

<file path=xl/sharedStrings.xml><?xml version="1.0" encoding="utf-8"?>
<sst xmlns="http://schemas.openxmlformats.org/spreadsheetml/2006/main" count="226" uniqueCount="78">
  <si>
    <t>45. Stromberger Seifenkistenrennen</t>
  </si>
  <si>
    <t>Platz</t>
  </si>
  <si>
    <t>Nr.</t>
  </si>
  <si>
    <t>Name</t>
  </si>
  <si>
    <t>Vorname</t>
  </si>
  <si>
    <t>Verein</t>
  </si>
  <si>
    <t>Gesamt</t>
  </si>
  <si>
    <t>Lauf 1</t>
  </si>
  <si>
    <t>Lauf 2</t>
  </si>
  <si>
    <t>Lauf 3</t>
  </si>
  <si>
    <t>Lauf 4</t>
  </si>
  <si>
    <t>Lauf 5</t>
  </si>
  <si>
    <t>Lauf 6</t>
  </si>
  <si>
    <t>Junior</t>
  </si>
  <si>
    <t>Thiemann</t>
  </si>
  <si>
    <t>Jela</t>
  </si>
  <si>
    <t>Stromberg</t>
  </si>
  <si>
    <t>Farwig</t>
  </si>
  <si>
    <t>Alexander</t>
  </si>
  <si>
    <t>Mettingen</t>
  </si>
  <si>
    <t>Obermeyer</t>
  </si>
  <si>
    <t>Theo</t>
  </si>
  <si>
    <t>Rickard</t>
  </si>
  <si>
    <t>Julia</t>
  </si>
  <si>
    <t>Billerbeck</t>
  </si>
  <si>
    <t>Bauer</t>
  </si>
  <si>
    <t>Bella</t>
  </si>
  <si>
    <t>Averkamp</t>
  </si>
  <si>
    <t>Milan</t>
  </si>
  <si>
    <t>Senior</t>
  </si>
  <si>
    <t>Lampe</t>
  </si>
  <si>
    <t>Pia</t>
  </si>
  <si>
    <t>Lemmen</t>
  </si>
  <si>
    <t>Jan</t>
  </si>
  <si>
    <t>Paschedag</t>
  </si>
  <si>
    <t>Tabea</t>
  </si>
  <si>
    <t>Geschka</t>
  </si>
  <si>
    <t>Hendrik</t>
  </si>
  <si>
    <t>Overath</t>
  </si>
  <si>
    <t>Freudenstein</t>
  </si>
  <si>
    <t>Romy</t>
  </si>
  <si>
    <t>Trompeter</t>
  </si>
  <si>
    <t>Jonathan</t>
  </si>
  <si>
    <t>Steinberg</t>
  </si>
  <si>
    <t>Kimberly</t>
  </si>
  <si>
    <t>Elite XL</t>
  </si>
  <si>
    <t>Schier</t>
  </si>
  <si>
    <t>Finn</t>
  </si>
  <si>
    <t>Ricker</t>
  </si>
  <si>
    <t>Sarah</t>
  </si>
  <si>
    <t>Crook</t>
  </si>
  <si>
    <t>Florian</t>
  </si>
  <si>
    <t>Elite XL (inkl. aW)</t>
  </si>
  <si>
    <t>Elite XL ü. 18 NRW</t>
  </si>
  <si>
    <t>Rohls</t>
  </si>
  <si>
    <t>Sebastian</t>
  </si>
  <si>
    <t>Jana-Lena</t>
  </si>
  <si>
    <t>Rieke</t>
  </si>
  <si>
    <t>Helms</t>
  </si>
  <si>
    <t>Markus</t>
  </si>
  <si>
    <t>Marx</t>
  </si>
  <si>
    <t>Fabian</t>
  </si>
  <si>
    <t>ConAction</t>
  </si>
  <si>
    <t>Evers</t>
  </si>
  <si>
    <t>Maria</t>
  </si>
  <si>
    <t>Bergkamen</t>
  </si>
  <si>
    <t>Elite XL ü. 18</t>
  </si>
  <si>
    <t>Braun</t>
  </si>
  <si>
    <t>Armin</t>
  </si>
  <si>
    <t>Nürnberg</t>
  </si>
  <si>
    <t>Hollweck</t>
  </si>
  <si>
    <t>Annika</t>
  </si>
  <si>
    <t>DSKD Open NRW</t>
  </si>
  <si>
    <t>Meyhoff</t>
  </si>
  <si>
    <t>Moritz</t>
  </si>
  <si>
    <t>Philipp</t>
  </si>
  <si>
    <t>DSKD Open</t>
  </si>
  <si>
    <t>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</si>
</sst>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0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40B7B-38AF-47CF-A67E-F2E278B2EBE3}">
  <dimension ref="A1:R9"/>
  <sheetViews>
    <sheetView tabSelected="1" workbookViewId="0">
      <selection sqref="A1:R1"/>
    </sheetView>
  </sheetViews>
  <sheetFormatPr baseColWidth="10" defaultRowHeight="14.5" x14ac:dyDescent="0.35"/>
  <cols>
    <col min="1" max="1" width="5.6328125" customWidth="1"/>
    <col min="2" max="2" width="4.6328125" customWidth="1"/>
    <col min="3" max="5" width="20.6328125" customWidth="1"/>
    <col min="6" max="6" width="8.6328125" customWidth="1"/>
    <col min="7" max="7" width="6.6328125" customWidth="1"/>
    <col min="8" max="8" width="2.6328125" customWidth="1"/>
    <col min="9" max="9" width="6.6328125" customWidth="1"/>
    <col min="10" max="10" width="2.6328125" customWidth="1"/>
    <col min="11" max="11" width="6.6328125" customWidth="1"/>
    <col min="12" max="12" width="2.6328125" customWidth="1"/>
    <col min="13" max="13" width="6.6328125" customWidth="1"/>
    <col min="14" max="14" width="2.6328125" customWidth="1"/>
    <col min="15" max="15" width="6.6328125" customWidth="1"/>
    <col min="16" max="16" width="2.6328125" customWidth="1"/>
    <col min="17" max="17" width="6.6328125" customWidth="1"/>
    <col min="18" max="18" width="2.6328125" customWidth="1"/>
  </cols>
  <sheetData>
    <row r="1" spans="1:18" ht="80" customHeight="1" x14ac:dyDescent="0.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5" x14ac:dyDescent="0.75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  <c r="Q3" s="3" t="s">
        <v>12</v>
      </c>
      <c r="R3" s="3">
        <v>1</v>
      </c>
    </row>
    <row r="4" spans="1:18" x14ac:dyDescent="0.35">
      <c r="A4" s="4">
        <f>RANK(F4,$F$4:$F$9,1)</f>
        <v>1</v>
      </c>
      <c r="B4" s="4">
        <v>114</v>
      </c>
      <c r="C4" s="4" t="s">
        <v>14</v>
      </c>
      <c r="D4" s="4" t="s">
        <v>15</v>
      </c>
      <c r="E4" s="4" t="s">
        <v>16</v>
      </c>
      <c r="F4" s="5">
        <f>IF($H$3=1,G4,0)+IF($J$3=1,I4,0)+IF($L$3=1,K4,0)+IF($N$3=1,M4,0)+IF($P$3=1,O4,0)+IF($R$3=1,Q4,0)</f>
        <v>203.79000000000002</v>
      </c>
      <c r="G4" s="5">
        <v>33.840000000000003</v>
      </c>
      <c r="H4" s="4">
        <v>1</v>
      </c>
      <c r="I4" s="5">
        <v>34.43</v>
      </c>
      <c r="J4" s="4">
        <v>2</v>
      </c>
      <c r="K4" s="5">
        <v>33.83</v>
      </c>
      <c r="L4" s="4">
        <v>1</v>
      </c>
      <c r="M4" s="5">
        <v>33.880000000000003</v>
      </c>
      <c r="N4" s="4">
        <v>2</v>
      </c>
      <c r="O4" s="5">
        <v>33.72</v>
      </c>
      <c r="P4" s="4">
        <v>1</v>
      </c>
      <c r="Q4" s="5">
        <v>34.090000000000003</v>
      </c>
      <c r="R4" s="4">
        <v>2</v>
      </c>
    </row>
    <row r="5" spans="1:18" x14ac:dyDescent="0.35">
      <c r="A5" s="4">
        <f>RANK(F5,$F$4:$F$9,1)</f>
        <v>2</v>
      </c>
      <c r="B5" s="4">
        <v>101</v>
      </c>
      <c r="C5" s="4" t="s">
        <v>17</v>
      </c>
      <c r="D5" s="4" t="s">
        <v>18</v>
      </c>
      <c r="E5" s="4" t="s">
        <v>19</v>
      </c>
      <c r="F5" s="5">
        <f>IF($H$3=1,G5,0)+IF($J$3=1,I5,0)+IF($L$3=1,K5,0)+IF($N$3=1,M5,0)+IF($P$3=1,O5,0)+IF($R$3=1,Q5,0)</f>
        <v>205.01999999999998</v>
      </c>
      <c r="G5" s="5">
        <v>34.15</v>
      </c>
      <c r="H5" s="4">
        <v>1</v>
      </c>
      <c r="I5" s="5">
        <v>34.64</v>
      </c>
      <c r="J5" s="4">
        <v>2</v>
      </c>
      <c r="K5" s="5">
        <v>34.17</v>
      </c>
      <c r="L5" s="4">
        <v>1</v>
      </c>
      <c r="M5" s="5">
        <v>34.14</v>
      </c>
      <c r="N5" s="4">
        <v>2</v>
      </c>
      <c r="O5" s="5">
        <v>33.799999999999997</v>
      </c>
      <c r="P5" s="4">
        <v>1</v>
      </c>
      <c r="Q5" s="5">
        <v>34.119999999999997</v>
      </c>
      <c r="R5" s="4">
        <v>2</v>
      </c>
    </row>
    <row r="6" spans="1:18" x14ac:dyDescent="0.35">
      <c r="A6" s="4">
        <f>RANK(F6,$F$4:$F$9,1)</f>
        <v>3</v>
      </c>
      <c r="B6" s="4">
        <v>108</v>
      </c>
      <c r="C6" s="4" t="s">
        <v>20</v>
      </c>
      <c r="D6" s="4" t="s">
        <v>21</v>
      </c>
      <c r="E6" s="4" t="s">
        <v>19</v>
      </c>
      <c r="F6" s="5">
        <f>IF($H$3=1,G6,0)+IF($J$3=1,I6,0)+IF($L$3=1,K6,0)+IF($N$3=1,M6,0)+IF($P$3=1,O6,0)+IF($R$3=1,Q6,0)</f>
        <v>205.73</v>
      </c>
      <c r="G6" s="5">
        <v>34.54</v>
      </c>
      <c r="H6" s="4">
        <v>2</v>
      </c>
      <c r="I6" s="5">
        <v>34.29</v>
      </c>
      <c r="J6" s="4">
        <v>1</v>
      </c>
      <c r="K6" s="5">
        <v>34.47</v>
      </c>
      <c r="L6" s="4">
        <v>2</v>
      </c>
      <c r="M6" s="5">
        <v>34.049999999999997</v>
      </c>
      <c r="N6" s="4">
        <v>1</v>
      </c>
      <c r="O6" s="5">
        <v>34.36</v>
      </c>
      <c r="P6" s="4">
        <v>2</v>
      </c>
      <c r="Q6" s="5">
        <v>34.020000000000003</v>
      </c>
      <c r="R6" s="4">
        <v>1</v>
      </c>
    </row>
    <row r="7" spans="1:18" x14ac:dyDescent="0.35">
      <c r="A7" s="4">
        <f>RANK(F7,$F$4:$F$9,1)</f>
        <v>4</v>
      </c>
      <c r="B7" s="4">
        <v>103</v>
      </c>
      <c r="C7" s="4" t="s">
        <v>22</v>
      </c>
      <c r="D7" s="4" t="s">
        <v>23</v>
      </c>
      <c r="E7" s="4" t="s">
        <v>24</v>
      </c>
      <c r="F7" s="5">
        <f>IF($H$3=1,G7,0)+IF($J$3=1,I7,0)+IF($L$3=1,K7,0)+IF($N$3=1,M7,0)+IF($P$3=1,O7,0)+IF($R$3=1,Q7,0)</f>
        <v>206.09</v>
      </c>
      <c r="G7" s="5">
        <v>34.18</v>
      </c>
      <c r="H7" s="4">
        <v>1</v>
      </c>
      <c r="I7" s="5">
        <v>34.99</v>
      </c>
      <c r="J7" s="4">
        <v>2</v>
      </c>
      <c r="K7" s="5">
        <v>34.08</v>
      </c>
      <c r="L7" s="4">
        <v>1</v>
      </c>
      <c r="M7" s="5">
        <v>34.590000000000003</v>
      </c>
      <c r="N7" s="4">
        <v>2</v>
      </c>
      <c r="O7" s="5">
        <v>33.76</v>
      </c>
      <c r="P7" s="4">
        <v>1</v>
      </c>
      <c r="Q7" s="5">
        <v>34.49</v>
      </c>
      <c r="R7" s="4">
        <v>2</v>
      </c>
    </row>
    <row r="8" spans="1:18" x14ac:dyDescent="0.35">
      <c r="A8" s="4">
        <f>RANK(F8,$F$4:$F$9,1)</f>
        <v>5</v>
      </c>
      <c r="B8" s="4">
        <v>120</v>
      </c>
      <c r="C8" s="4" t="s">
        <v>25</v>
      </c>
      <c r="D8" s="4" t="s">
        <v>26</v>
      </c>
      <c r="E8" s="4" t="s">
        <v>16</v>
      </c>
      <c r="F8" s="5">
        <f>IF($H$3=1,G8,0)+IF($J$3=1,I8,0)+IF($L$3=1,K8,0)+IF($N$3=1,M8,0)+IF($P$3=1,O8,0)+IF($R$3=1,Q8,0)</f>
        <v>206.52000000000004</v>
      </c>
      <c r="G8" s="5">
        <v>35.14</v>
      </c>
      <c r="H8" s="4">
        <v>2</v>
      </c>
      <c r="I8" s="5">
        <v>35.01</v>
      </c>
      <c r="J8" s="4">
        <v>1</v>
      </c>
      <c r="K8" s="5">
        <v>34.450000000000003</v>
      </c>
      <c r="L8" s="4">
        <v>2</v>
      </c>
      <c r="M8" s="5">
        <v>33.85</v>
      </c>
      <c r="N8" s="4">
        <v>1</v>
      </c>
      <c r="O8" s="5">
        <v>34.200000000000003</v>
      </c>
      <c r="P8" s="4">
        <v>2</v>
      </c>
      <c r="Q8" s="5">
        <v>33.869999999999997</v>
      </c>
      <c r="R8" s="4">
        <v>1</v>
      </c>
    </row>
    <row r="9" spans="1:18" x14ac:dyDescent="0.35">
      <c r="A9" s="4">
        <f>RANK(F9,$F$4:$F$9,1)</f>
        <v>6</v>
      </c>
      <c r="B9" s="4">
        <v>102</v>
      </c>
      <c r="C9" s="4" t="s">
        <v>27</v>
      </c>
      <c r="D9" s="4" t="s">
        <v>28</v>
      </c>
      <c r="E9" s="4" t="s">
        <v>24</v>
      </c>
      <c r="F9" s="5">
        <f>IF($H$3=1,G9,0)+IF($J$3=1,I9,0)+IF($L$3=1,K9,0)+IF($N$3=1,M9,0)+IF($P$3=1,O9,0)+IF($R$3=1,Q9,0)</f>
        <v>209.26</v>
      </c>
      <c r="G9" s="5">
        <v>35.42</v>
      </c>
      <c r="H9" s="4">
        <v>2</v>
      </c>
      <c r="I9" s="5">
        <v>34.76</v>
      </c>
      <c r="J9" s="4">
        <v>1</v>
      </c>
      <c r="K9" s="5">
        <v>34.82</v>
      </c>
      <c r="L9" s="4">
        <v>2</v>
      </c>
      <c r="M9" s="5">
        <v>34.880000000000003</v>
      </c>
      <c r="N9" s="4">
        <v>1</v>
      </c>
      <c r="O9" s="5">
        <v>35.049999999999997</v>
      </c>
      <c r="P9" s="4">
        <v>2</v>
      </c>
      <c r="Q9" s="5">
        <v>34.33</v>
      </c>
      <c r="R9" s="4">
        <v>1</v>
      </c>
    </row>
  </sheetData>
  <mergeCells count="2">
    <mergeCell ref="A1:R1"/>
    <mergeCell ref="A2:R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EB747-59E9-4CA1-BE9F-1635C920491B}">
  <dimension ref="A1:R10"/>
  <sheetViews>
    <sheetView workbookViewId="0">
      <selection sqref="A1:R1"/>
    </sheetView>
  </sheetViews>
  <sheetFormatPr baseColWidth="10" defaultRowHeight="14.5" x14ac:dyDescent="0.35"/>
  <cols>
    <col min="1" max="1" width="5.6328125" customWidth="1"/>
    <col min="2" max="2" width="4.6328125" customWidth="1"/>
    <col min="3" max="5" width="20.6328125" customWidth="1"/>
    <col min="6" max="6" width="8.6328125" customWidth="1"/>
    <col min="7" max="7" width="6.6328125" customWidth="1"/>
    <col min="8" max="8" width="2.6328125" customWidth="1"/>
    <col min="9" max="9" width="6.6328125" customWidth="1"/>
    <col min="10" max="10" width="2.6328125" customWidth="1"/>
    <col min="11" max="11" width="6.6328125" customWidth="1"/>
    <col min="12" max="12" width="2.6328125" customWidth="1"/>
    <col min="13" max="13" width="6.6328125" customWidth="1"/>
    <col min="14" max="14" width="2.6328125" customWidth="1"/>
    <col min="15" max="15" width="6.6328125" customWidth="1"/>
    <col min="16" max="16" width="2.6328125" customWidth="1"/>
    <col min="17" max="17" width="6.6328125" customWidth="1"/>
    <col min="18" max="18" width="2.6328125" customWidth="1"/>
  </cols>
  <sheetData>
    <row r="1" spans="1:18" ht="80" customHeight="1" x14ac:dyDescent="0.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5" x14ac:dyDescent="0.7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  <c r="Q3" s="3" t="s">
        <v>12</v>
      </c>
      <c r="R3" s="3">
        <v>1</v>
      </c>
    </row>
    <row r="4" spans="1:18" x14ac:dyDescent="0.35">
      <c r="A4" s="4">
        <f>RANK(F4,$F$4:$F$10,1)</f>
        <v>1</v>
      </c>
      <c r="B4" s="4">
        <v>302</v>
      </c>
      <c r="C4" s="4" t="s">
        <v>30</v>
      </c>
      <c r="D4" s="4" t="s">
        <v>31</v>
      </c>
      <c r="E4" s="4" t="s">
        <v>19</v>
      </c>
      <c r="F4" s="5">
        <f>IF($H$3=1,G4,0)+IF($J$3=1,I4,0)+IF($L$3=1,K4,0)+IF($N$3=1,M4,0)+IF($P$3=1,O4,0)+IF($R$3=1,Q4,0)</f>
        <v>194.20999999999998</v>
      </c>
      <c r="G4" s="5">
        <v>32.18</v>
      </c>
      <c r="H4" s="4">
        <v>1</v>
      </c>
      <c r="I4" s="5">
        <v>32.67</v>
      </c>
      <c r="J4" s="4">
        <v>2</v>
      </c>
      <c r="K4" s="5">
        <v>32.21</v>
      </c>
      <c r="L4" s="4">
        <v>1</v>
      </c>
      <c r="M4" s="5">
        <v>32.47</v>
      </c>
      <c r="N4" s="4">
        <v>2</v>
      </c>
      <c r="O4" s="5">
        <v>32.1</v>
      </c>
      <c r="P4" s="4">
        <v>1</v>
      </c>
      <c r="Q4" s="5">
        <v>32.58</v>
      </c>
      <c r="R4" s="4">
        <v>2</v>
      </c>
    </row>
    <row r="5" spans="1:18" x14ac:dyDescent="0.35">
      <c r="A5" s="4">
        <f>RANK(F5,$F$4:$F$10,1)</f>
        <v>2</v>
      </c>
      <c r="B5" s="4">
        <v>313</v>
      </c>
      <c r="C5" s="4" t="s">
        <v>32</v>
      </c>
      <c r="D5" s="4" t="s">
        <v>33</v>
      </c>
      <c r="E5" s="4" t="s">
        <v>16</v>
      </c>
      <c r="F5" s="5">
        <f>IF($H$3=1,G5,0)+IF($J$3=1,I5,0)+IF($L$3=1,K5,0)+IF($N$3=1,M5,0)+IF($P$3=1,O5,0)+IF($R$3=1,Q5,0)</f>
        <v>194.69</v>
      </c>
      <c r="G5" s="5">
        <v>32.53</v>
      </c>
      <c r="H5" s="4">
        <v>2</v>
      </c>
      <c r="I5" s="5">
        <v>32.25</v>
      </c>
      <c r="J5" s="4">
        <v>1</v>
      </c>
      <c r="K5" s="5">
        <v>32.68</v>
      </c>
      <c r="L5" s="4">
        <v>2</v>
      </c>
      <c r="M5" s="5">
        <v>32.76</v>
      </c>
      <c r="N5" s="4">
        <v>1</v>
      </c>
      <c r="O5" s="5">
        <v>32.479999999999997</v>
      </c>
      <c r="P5" s="4">
        <v>2</v>
      </c>
      <c r="Q5" s="5">
        <v>31.99</v>
      </c>
      <c r="R5" s="4">
        <v>1</v>
      </c>
    </row>
    <row r="6" spans="1:18" x14ac:dyDescent="0.35">
      <c r="A6" s="4">
        <f>RANK(F6,$F$4:$F$10,1)</f>
        <v>3</v>
      </c>
      <c r="B6" s="4">
        <v>314</v>
      </c>
      <c r="C6" s="4" t="s">
        <v>34</v>
      </c>
      <c r="D6" s="4" t="s">
        <v>35</v>
      </c>
      <c r="E6" s="4" t="s">
        <v>16</v>
      </c>
      <c r="F6" s="5">
        <f>IF($H$3=1,G6,0)+IF($J$3=1,I6,0)+IF($L$3=1,K6,0)+IF($N$3=1,M6,0)+IF($P$3=1,O6,0)+IF($R$3=1,Q6,0)</f>
        <v>194.81</v>
      </c>
      <c r="G6" s="5">
        <v>32.299999999999997</v>
      </c>
      <c r="H6" s="4">
        <v>1</v>
      </c>
      <c r="I6" s="5">
        <v>32.79</v>
      </c>
      <c r="J6" s="4">
        <v>2</v>
      </c>
      <c r="K6" s="5">
        <v>32.21</v>
      </c>
      <c r="L6" s="4">
        <v>1</v>
      </c>
      <c r="M6" s="5">
        <v>32.67</v>
      </c>
      <c r="N6" s="4">
        <v>2</v>
      </c>
      <c r="O6" s="5">
        <v>32.14</v>
      </c>
      <c r="P6" s="4">
        <v>1</v>
      </c>
      <c r="Q6" s="5">
        <v>32.700000000000003</v>
      </c>
      <c r="R6" s="4">
        <v>2</v>
      </c>
    </row>
    <row r="7" spans="1:18" x14ac:dyDescent="0.35">
      <c r="A7" s="4">
        <f>RANK(F7,$F$4:$F$10,1)</f>
        <v>4</v>
      </c>
      <c r="B7" s="4">
        <v>310</v>
      </c>
      <c r="C7" s="4" t="s">
        <v>36</v>
      </c>
      <c r="D7" s="4" t="s">
        <v>37</v>
      </c>
      <c r="E7" s="4" t="s">
        <v>38</v>
      </c>
      <c r="F7" s="5">
        <f>IF($H$3=1,G7,0)+IF($J$3=1,I7,0)+IF($L$3=1,K7,0)+IF($N$3=1,M7,0)+IF($P$3=1,O7,0)+IF($R$3=1,Q7,0)</f>
        <v>195.13</v>
      </c>
      <c r="G7" s="5">
        <v>32.69</v>
      </c>
      <c r="H7" s="4">
        <v>2</v>
      </c>
      <c r="I7" s="5">
        <v>32.4</v>
      </c>
      <c r="J7" s="4">
        <v>1</v>
      </c>
      <c r="K7" s="5">
        <v>32.68</v>
      </c>
      <c r="L7" s="4">
        <v>2</v>
      </c>
      <c r="M7" s="5">
        <v>32.29</v>
      </c>
      <c r="N7" s="4">
        <v>1</v>
      </c>
      <c r="O7" s="5">
        <v>32.659999999999997</v>
      </c>
      <c r="P7" s="4">
        <v>2</v>
      </c>
      <c r="Q7" s="5">
        <v>32.409999999999997</v>
      </c>
      <c r="R7" s="4">
        <v>1</v>
      </c>
    </row>
    <row r="8" spans="1:18" x14ac:dyDescent="0.35">
      <c r="A8" s="4">
        <f>RANK(F8,$F$4:$F$10,1)</f>
        <v>5</v>
      </c>
      <c r="B8" s="4">
        <v>308</v>
      </c>
      <c r="C8" s="4" t="s">
        <v>39</v>
      </c>
      <c r="D8" s="4" t="s">
        <v>40</v>
      </c>
      <c r="E8" s="4" t="s">
        <v>19</v>
      </c>
      <c r="F8" s="5">
        <f>IF($H$3=1,G8,0)+IF($J$3=1,I8,0)+IF($L$3=1,K8,0)+IF($N$3=1,M8,0)+IF($P$3=1,O8,0)+IF($R$3=1,Q8,0)</f>
        <v>196.06</v>
      </c>
      <c r="G8" s="5">
        <v>32.5</v>
      </c>
      <c r="H8" s="4">
        <v>1</v>
      </c>
      <c r="I8" s="5">
        <v>32.979999999999997</v>
      </c>
      <c r="J8" s="4">
        <v>2</v>
      </c>
      <c r="K8" s="5">
        <v>32.4</v>
      </c>
      <c r="L8" s="4">
        <v>1</v>
      </c>
      <c r="M8" s="5">
        <v>32.840000000000003</v>
      </c>
      <c r="N8" s="4">
        <v>2</v>
      </c>
      <c r="O8" s="5">
        <v>32.49</v>
      </c>
      <c r="P8" s="4">
        <v>1</v>
      </c>
      <c r="Q8" s="5">
        <v>32.85</v>
      </c>
      <c r="R8" s="4">
        <v>2</v>
      </c>
    </row>
    <row r="9" spans="1:18" x14ac:dyDescent="0.35">
      <c r="A9" s="4">
        <f>RANK(F9,$F$4:$F$10,1)</f>
        <v>6</v>
      </c>
      <c r="B9" s="4">
        <v>312</v>
      </c>
      <c r="C9" s="4" t="s">
        <v>41</v>
      </c>
      <c r="D9" s="4" t="s">
        <v>42</v>
      </c>
      <c r="E9" s="4" t="s">
        <v>38</v>
      </c>
      <c r="F9" s="5">
        <f>IF($H$3=1,G9,0)+IF($J$3=1,I9,0)+IF($L$3=1,K9,0)+IF($N$3=1,M9,0)+IF($P$3=1,O9,0)+IF($R$3=1,Q9,0)</f>
        <v>196.20000000000005</v>
      </c>
      <c r="G9" s="5">
        <v>32.61</v>
      </c>
      <c r="H9" s="4">
        <v>1</v>
      </c>
      <c r="I9" s="5">
        <v>32.979999999999997</v>
      </c>
      <c r="J9" s="4">
        <v>2</v>
      </c>
      <c r="K9" s="5">
        <v>32.5</v>
      </c>
      <c r="L9" s="4">
        <v>1</v>
      </c>
      <c r="M9" s="5">
        <v>32.89</v>
      </c>
      <c r="N9" s="4">
        <v>2</v>
      </c>
      <c r="O9" s="5">
        <v>32.42</v>
      </c>
      <c r="P9" s="4">
        <v>1</v>
      </c>
      <c r="Q9" s="5">
        <v>32.799999999999997</v>
      </c>
      <c r="R9" s="4">
        <v>2</v>
      </c>
    </row>
    <row r="10" spans="1:18" x14ac:dyDescent="0.35">
      <c r="A10" s="4">
        <f>RANK(F10,$F$4:$F$10,1)</f>
        <v>7</v>
      </c>
      <c r="B10" s="4">
        <v>304</v>
      </c>
      <c r="C10" s="4" t="s">
        <v>43</v>
      </c>
      <c r="D10" s="4" t="s">
        <v>44</v>
      </c>
      <c r="E10" s="4" t="s">
        <v>24</v>
      </c>
      <c r="F10" s="5">
        <f>IF($H$3=1,G10,0)+IF($J$3=1,I10,0)+IF($L$3=1,K10,0)+IF($N$3=1,M10,0)+IF($P$3=1,O10,0)+IF($R$3=1,Q10,0)</f>
        <v>197.14</v>
      </c>
      <c r="G10" s="5">
        <v>33.11</v>
      </c>
      <c r="H10" s="4">
        <v>2</v>
      </c>
      <c r="I10" s="5">
        <v>32.76</v>
      </c>
      <c r="J10" s="4">
        <v>1</v>
      </c>
      <c r="K10" s="5">
        <v>33.020000000000003</v>
      </c>
      <c r="L10" s="4">
        <v>2</v>
      </c>
      <c r="M10" s="5">
        <v>32.61</v>
      </c>
      <c r="N10" s="4">
        <v>1</v>
      </c>
      <c r="O10" s="5">
        <v>32.909999999999997</v>
      </c>
      <c r="P10" s="4">
        <v>2</v>
      </c>
      <c r="Q10" s="5">
        <v>32.729999999999997</v>
      </c>
      <c r="R10" s="4">
        <v>1</v>
      </c>
    </row>
  </sheetData>
  <mergeCells count="2">
    <mergeCell ref="A1:R1"/>
    <mergeCell ref="A2:R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351FA-5DD8-498D-9BBC-BCE0F3326B4E}">
  <dimension ref="A1:R6"/>
  <sheetViews>
    <sheetView workbookViewId="0">
      <selection sqref="A1:R1"/>
    </sheetView>
  </sheetViews>
  <sheetFormatPr baseColWidth="10" defaultRowHeight="14.5" x14ac:dyDescent="0.35"/>
  <cols>
    <col min="1" max="1" width="5.6328125" customWidth="1"/>
    <col min="2" max="2" width="4.6328125" customWidth="1"/>
    <col min="3" max="5" width="20.6328125" customWidth="1"/>
    <col min="6" max="6" width="8.6328125" customWidth="1"/>
    <col min="7" max="7" width="6.6328125" customWidth="1"/>
    <col min="8" max="8" width="2.6328125" customWidth="1"/>
    <col min="9" max="9" width="6.6328125" customWidth="1"/>
    <col min="10" max="10" width="2.6328125" customWidth="1"/>
    <col min="11" max="11" width="6.6328125" customWidth="1"/>
    <col min="12" max="12" width="2.6328125" customWidth="1"/>
    <col min="13" max="13" width="6.6328125" customWidth="1"/>
    <col min="14" max="14" width="2.6328125" customWidth="1"/>
    <col min="15" max="15" width="6.6328125" customWidth="1"/>
    <col min="16" max="16" width="2.6328125" customWidth="1"/>
    <col min="17" max="17" width="6.6328125" customWidth="1"/>
    <col min="18" max="18" width="2.6328125" customWidth="1"/>
  </cols>
  <sheetData>
    <row r="1" spans="1:18" ht="80" customHeight="1" x14ac:dyDescent="0.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5" x14ac:dyDescent="0.75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  <c r="Q3" s="3" t="s">
        <v>12</v>
      </c>
      <c r="R3" s="3">
        <v>1</v>
      </c>
    </row>
    <row r="4" spans="1:18" x14ac:dyDescent="0.35">
      <c r="A4" s="4">
        <f>RANK(F4,$F$4:$F$6,1)</f>
        <v>1</v>
      </c>
      <c r="B4" s="4">
        <v>502</v>
      </c>
      <c r="C4" s="4" t="s">
        <v>46</v>
      </c>
      <c r="D4" s="4" t="s">
        <v>47</v>
      </c>
      <c r="E4" s="4" t="s">
        <v>16</v>
      </c>
      <c r="F4" s="5">
        <f>IF($H$3=1,G4,0)+IF($J$3=1,I4,0)+IF($L$3=1,K4,0)+IF($N$3=1,M4,0)+IF($P$3=1,O4,0)+IF($R$3=1,Q4,0)</f>
        <v>199.79000000000002</v>
      </c>
      <c r="G4" s="5">
        <v>33.54</v>
      </c>
      <c r="H4" s="4">
        <v>2</v>
      </c>
      <c r="I4" s="5">
        <v>33.33</v>
      </c>
      <c r="J4" s="4">
        <v>1</v>
      </c>
      <c r="K4" s="5">
        <v>33.369999999999997</v>
      </c>
      <c r="L4" s="4">
        <v>2</v>
      </c>
      <c r="M4" s="5">
        <v>33.04</v>
      </c>
      <c r="N4" s="4">
        <v>1</v>
      </c>
      <c r="O4" s="5">
        <v>33.39</v>
      </c>
      <c r="P4" s="4">
        <v>2</v>
      </c>
      <c r="Q4" s="5">
        <v>33.119999999999997</v>
      </c>
      <c r="R4" s="4">
        <v>1</v>
      </c>
    </row>
    <row r="5" spans="1:18" x14ac:dyDescent="0.35">
      <c r="A5" s="4">
        <f>RANK(F5,$F$4:$F$6,1)</f>
        <v>2</v>
      </c>
      <c r="B5" s="4">
        <v>503</v>
      </c>
      <c r="C5" s="4" t="s">
        <v>48</v>
      </c>
      <c r="D5" s="4" t="s">
        <v>49</v>
      </c>
      <c r="E5" s="4" t="s">
        <v>24</v>
      </c>
      <c r="F5" s="5">
        <f>IF($H$3=1,G5,0)+IF($J$3=1,I5,0)+IF($L$3=1,K5,0)+IF($N$3=1,M5,0)+IF($P$3=1,O5,0)+IF($R$3=1,Q5,0)</f>
        <v>200.02</v>
      </c>
      <c r="G5" s="5">
        <v>33.08</v>
      </c>
      <c r="H5" s="4">
        <v>1</v>
      </c>
      <c r="I5" s="5">
        <v>33.5</v>
      </c>
      <c r="J5" s="4">
        <v>2</v>
      </c>
      <c r="K5" s="5">
        <v>33.369999999999997</v>
      </c>
      <c r="L5" s="4">
        <v>1</v>
      </c>
      <c r="M5" s="5">
        <v>33.590000000000003</v>
      </c>
      <c r="N5" s="4">
        <v>2</v>
      </c>
      <c r="O5" s="5">
        <v>33.14</v>
      </c>
      <c r="P5" s="4">
        <v>1</v>
      </c>
      <c r="Q5" s="5">
        <v>33.340000000000003</v>
      </c>
      <c r="R5" s="4">
        <v>2</v>
      </c>
    </row>
    <row r="6" spans="1:18" x14ac:dyDescent="0.35">
      <c r="A6" s="4">
        <f>RANK(F6,$F$4:$F$6,1)</f>
        <v>3</v>
      </c>
      <c r="B6" s="4">
        <v>501</v>
      </c>
      <c r="C6" s="4" t="s">
        <v>50</v>
      </c>
      <c r="D6" s="4" t="s">
        <v>51</v>
      </c>
      <c r="E6" s="4" t="s">
        <v>19</v>
      </c>
      <c r="F6" s="5">
        <f>IF($H$3=1,G6,0)+IF($J$3=1,I6,0)+IF($L$3=1,K6,0)+IF($N$3=1,M6,0)+IF($P$3=1,O6,0)+IF($R$3=1,Q6,0)</f>
        <v>201.91000000000003</v>
      </c>
      <c r="G6" s="5">
        <v>33.53</v>
      </c>
      <c r="H6" s="4">
        <v>1</v>
      </c>
      <c r="I6" s="5">
        <v>34.14</v>
      </c>
      <c r="J6" s="4">
        <v>2</v>
      </c>
      <c r="K6" s="5">
        <v>33.39</v>
      </c>
      <c r="L6" s="4">
        <v>1</v>
      </c>
      <c r="M6" s="5">
        <v>33.75</v>
      </c>
      <c r="N6" s="4">
        <v>2</v>
      </c>
      <c r="O6" s="5">
        <v>33.270000000000003</v>
      </c>
      <c r="P6" s="4">
        <v>1</v>
      </c>
      <c r="Q6" s="5">
        <v>33.83</v>
      </c>
      <c r="R6" s="4">
        <v>2</v>
      </c>
    </row>
  </sheetData>
  <mergeCells count="2">
    <mergeCell ref="A1:R1"/>
    <mergeCell ref="A2:R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AAC6C-93AC-4FE4-B99A-61622FDD7071}">
  <dimension ref="A1:R6"/>
  <sheetViews>
    <sheetView workbookViewId="0">
      <selection sqref="A1:R1"/>
    </sheetView>
  </sheetViews>
  <sheetFormatPr baseColWidth="10" defaultRowHeight="14.5" x14ac:dyDescent="0.35"/>
  <cols>
    <col min="1" max="1" width="5.6328125" customWidth="1"/>
    <col min="2" max="2" width="4.6328125" customWidth="1"/>
    <col min="3" max="5" width="20.6328125" customWidth="1"/>
    <col min="6" max="6" width="8.6328125" customWidth="1"/>
    <col min="7" max="7" width="6.6328125" customWidth="1"/>
    <col min="8" max="8" width="2.6328125" customWidth="1"/>
    <col min="9" max="9" width="6.6328125" customWidth="1"/>
    <col min="10" max="10" width="2.6328125" customWidth="1"/>
    <col min="11" max="11" width="6.6328125" customWidth="1"/>
    <col min="12" max="12" width="2.6328125" customWidth="1"/>
    <col min="13" max="13" width="6.6328125" customWidth="1"/>
    <col min="14" max="14" width="2.6328125" customWidth="1"/>
    <col min="15" max="15" width="6.6328125" customWidth="1"/>
    <col min="16" max="16" width="2.6328125" customWidth="1"/>
    <col min="17" max="17" width="6.6328125" customWidth="1"/>
    <col min="18" max="18" width="2.6328125" customWidth="1"/>
  </cols>
  <sheetData>
    <row r="1" spans="1:18" ht="80" customHeight="1" x14ac:dyDescent="0.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5" x14ac:dyDescent="0.75">
      <c r="A2" s="2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  <c r="Q3" s="3" t="s">
        <v>12</v>
      </c>
      <c r="R3" s="3">
        <v>1</v>
      </c>
    </row>
    <row r="4" spans="1:18" x14ac:dyDescent="0.35">
      <c r="A4" s="4">
        <f>RANK(F4,$F$4:$F$6,1)</f>
        <v>1</v>
      </c>
      <c r="B4" s="4">
        <v>502</v>
      </c>
      <c r="C4" s="4" t="s">
        <v>46</v>
      </c>
      <c r="D4" s="4" t="s">
        <v>47</v>
      </c>
      <c r="E4" s="4" t="s">
        <v>16</v>
      </c>
      <c r="F4" s="5">
        <f>IF($H$3=1,G4,0)+IF($J$3=1,I4,0)+IF($L$3=1,K4,0)+IF($N$3=1,M4,0)+IF($P$3=1,O4,0)+IF($R$3=1,Q4,0)</f>
        <v>199.79000000000002</v>
      </c>
      <c r="G4" s="5">
        <v>33.54</v>
      </c>
      <c r="H4" s="4">
        <v>2</v>
      </c>
      <c r="I4" s="5">
        <v>33.33</v>
      </c>
      <c r="J4" s="4">
        <v>1</v>
      </c>
      <c r="K4" s="5">
        <v>33.369999999999997</v>
      </c>
      <c r="L4" s="4">
        <v>2</v>
      </c>
      <c r="M4" s="5">
        <v>33.04</v>
      </c>
      <c r="N4" s="4">
        <v>1</v>
      </c>
      <c r="O4" s="5">
        <v>33.39</v>
      </c>
      <c r="P4" s="4">
        <v>2</v>
      </c>
      <c r="Q4" s="5">
        <v>33.119999999999997</v>
      </c>
      <c r="R4" s="4">
        <v>1</v>
      </c>
    </row>
    <row r="5" spans="1:18" x14ac:dyDescent="0.35">
      <c r="A5" s="4">
        <f>RANK(F5,$F$4:$F$6,1)</f>
        <v>2</v>
      </c>
      <c r="B5" s="4">
        <v>503</v>
      </c>
      <c r="C5" s="4" t="s">
        <v>48</v>
      </c>
      <c r="D5" s="4" t="s">
        <v>49</v>
      </c>
      <c r="E5" s="4" t="s">
        <v>24</v>
      </c>
      <c r="F5" s="5">
        <f>IF($H$3=1,G5,0)+IF($J$3=1,I5,0)+IF($L$3=1,K5,0)+IF($N$3=1,M5,0)+IF($P$3=1,O5,0)+IF($R$3=1,Q5,0)</f>
        <v>200.02</v>
      </c>
      <c r="G5" s="5">
        <v>33.08</v>
      </c>
      <c r="H5" s="4">
        <v>1</v>
      </c>
      <c r="I5" s="5">
        <v>33.5</v>
      </c>
      <c r="J5" s="4">
        <v>2</v>
      </c>
      <c r="K5" s="5">
        <v>33.369999999999997</v>
      </c>
      <c r="L5" s="4">
        <v>1</v>
      </c>
      <c r="M5" s="5">
        <v>33.590000000000003</v>
      </c>
      <c r="N5" s="4">
        <v>2</v>
      </c>
      <c r="O5" s="5">
        <v>33.14</v>
      </c>
      <c r="P5" s="4">
        <v>1</v>
      </c>
      <c r="Q5" s="5">
        <v>33.340000000000003</v>
      </c>
      <c r="R5" s="4">
        <v>2</v>
      </c>
    </row>
    <row r="6" spans="1:18" x14ac:dyDescent="0.35">
      <c r="A6" s="4">
        <f>RANK(F6,$F$4:$F$6,1)</f>
        <v>3</v>
      </c>
      <c r="B6" s="4">
        <v>501</v>
      </c>
      <c r="C6" s="4" t="s">
        <v>50</v>
      </c>
      <c r="D6" s="4" t="s">
        <v>51</v>
      </c>
      <c r="E6" s="4" t="s">
        <v>19</v>
      </c>
      <c r="F6" s="5">
        <f>IF($H$3=1,G6,0)+IF($J$3=1,I6,0)+IF($L$3=1,K6,0)+IF($N$3=1,M6,0)+IF($P$3=1,O6,0)+IF($R$3=1,Q6,0)</f>
        <v>201.91000000000003</v>
      </c>
      <c r="G6" s="5">
        <v>33.53</v>
      </c>
      <c r="H6" s="4">
        <v>1</v>
      </c>
      <c r="I6" s="5">
        <v>34.14</v>
      </c>
      <c r="J6" s="4">
        <v>2</v>
      </c>
      <c r="K6" s="5">
        <v>33.39</v>
      </c>
      <c r="L6" s="4">
        <v>1</v>
      </c>
      <c r="M6" s="5">
        <v>33.75</v>
      </c>
      <c r="N6" s="4">
        <v>2</v>
      </c>
      <c r="O6" s="5">
        <v>33.270000000000003</v>
      </c>
      <c r="P6" s="4">
        <v>1</v>
      </c>
      <c r="Q6" s="5">
        <v>33.83</v>
      </c>
      <c r="R6" s="4">
        <v>2</v>
      </c>
    </row>
  </sheetData>
  <mergeCells count="2">
    <mergeCell ref="A1:R1"/>
    <mergeCell ref="A2:R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6697D-09D9-4717-B3F5-DB7366162D84}">
  <dimension ref="A1:R9"/>
  <sheetViews>
    <sheetView workbookViewId="0">
      <selection sqref="A1:R1"/>
    </sheetView>
  </sheetViews>
  <sheetFormatPr baseColWidth="10" defaultRowHeight="14.5" x14ac:dyDescent="0.35"/>
  <cols>
    <col min="1" max="1" width="5.6328125" customWidth="1"/>
    <col min="2" max="2" width="4.6328125" customWidth="1"/>
    <col min="3" max="5" width="20.6328125" customWidth="1"/>
    <col min="6" max="6" width="8.6328125" customWidth="1"/>
    <col min="7" max="7" width="6.6328125" customWidth="1"/>
    <col min="8" max="8" width="2.6328125" customWidth="1"/>
    <col min="9" max="9" width="6.6328125" customWidth="1"/>
    <col min="10" max="10" width="2.6328125" customWidth="1"/>
    <col min="11" max="11" width="6.6328125" customWidth="1"/>
    <col min="12" max="12" width="2.6328125" customWidth="1"/>
    <col min="13" max="13" width="6.6328125" customWidth="1"/>
    <col min="14" max="14" width="2.6328125" customWidth="1"/>
    <col min="15" max="15" width="6.6328125" customWidth="1"/>
    <col min="16" max="16" width="2.6328125" customWidth="1"/>
    <col min="17" max="17" width="6.6328125" customWidth="1"/>
    <col min="18" max="18" width="2.6328125" customWidth="1"/>
  </cols>
  <sheetData>
    <row r="1" spans="1:18" ht="80" customHeight="1" x14ac:dyDescent="0.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5" x14ac:dyDescent="0.75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  <c r="Q3" s="3" t="s">
        <v>12</v>
      </c>
      <c r="R3" s="3">
        <v>1</v>
      </c>
    </row>
    <row r="4" spans="1:18" x14ac:dyDescent="0.35">
      <c r="A4" s="4">
        <f>RANK(F4,$F$4:$F$9,1)</f>
        <v>1</v>
      </c>
      <c r="B4" s="4">
        <v>701</v>
      </c>
      <c r="C4" s="4" t="s">
        <v>54</v>
      </c>
      <c r="D4" s="4" t="s">
        <v>55</v>
      </c>
      <c r="E4" s="4" t="s">
        <v>16</v>
      </c>
      <c r="F4" s="5">
        <f>IF($H$3=1,G4,0)+IF($J$3=1,I4,0)+IF($L$3=1,K4,0)+IF($N$3=1,M4,0)+IF($P$3=1,O4,0)+IF($R$3=1,Q4,0)</f>
        <v>196.28</v>
      </c>
      <c r="G4" s="5">
        <v>32.36</v>
      </c>
      <c r="H4" s="4">
        <v>1</v>
      </c>
      <c r="I4" s="5">
        <v>32.92</v>
      </c>
      <c r="J4" s="4">
        <v>2</v>
      </c>
      <c r="K4" s="5">
        <v>32.729999999999997</v>
      </c>
      <c r="L4" s="4">
        <v>1</v>
      </c>
      <c r="M4" s="5">
        <v>32.9</v>
      </c>
      <c r="N4" s="4">
        <v>2</v>
      </c>
      <c r="O4" s="5">
        <v>32.56</v>
      </c>
      <c r="P4" s="4">
        <v>1</v>
      </c>
      <c r="Q4" s="5">
        <v>32.81</v>
      </c>
      <c r="R4" s="4">
        <v>2</v>
      </c>
    </row>
    <row r="5" spans="1:18" x14ac:dyDescent="0.35">
      <c r="A5" s="4">
        <f>RANK(F5,$F$4:$F$9,1)</f>
        <v>2</v>
      </c>
      <c r="B5" s="4">
        <v>704</v>
      </c>
      <c r="C5" s="4" t="s">
        <v>48</v>
      </c>
      <c r="D5" s="4" t="s">
        <v>56</v>
      </c>
      <c r="E5" s="4" t="s">
        <v>24</v>
      </c>
      <c r="F5" s="5">
        <f>IF($H$3=1,G5,0)+IF($J$3=1,I5,0)+IF($L$3=1,K5,0)+IF($N$3=1,M5,0)+IF($P$3=1,O5,0)+IF($R$3=1,Q5,0)</f>
        <v>196.39</v>
      </c>
      <c r="G5" s="5">
        <v>32.32</v>
      </c>
      <c r="H5" s="4">
        <v>1</v>
      </c>
      <c r="I5" s="5">
        <v>33.01</v>
      </c>
      <c r="J5" s="4">
        <v>2</v>
      </c>
      <c r="K5" s="5">
        <v>32.520000000000003</v>
      </c>
      <c r="L5" s="4">
        <v>1</v>
      </c>
      <c r="M5" s="5">
        <v>32.92</v>
      </c>
      <c r="N5" s="4">
        <v>2</v>
      </c>
      <c r="O5" s="5">
        <v>32.659999999999997</v>
      </c>
      <c r="P5" s="4">
        <v>1</v>
      </c>
      <c r="Q5" s="5">
        <v>32.96</v>
      </c>
      <c r="R5" s="4">
        <v>2</v>
      </c>
    </row>
    <row r="6" spans="1:18" x14ac:dyDescent="0.35">
      <c r="A6" s="4">
        <f>RANK(F6,$F$4:$F$9,1)</f>
        <v>3</v>
      </c>
      <c r="B6" s="4">
        <v>705</v>
      </c>
      <c r="C6" s="4" t="s">
        <v>39</v>
      </c>
      <c r="D6" s="4" t="s">
        <v>57</v>
      </c>
      <c r="E6" s="4" t="s">
        <v>19</v>
      </c>
      <c r="F6" s="5">
        <f>IF($H$3=1,G6,0)+IF($J$3=1,I6,0)+IF($L$3=1,K6,0)+IF($N$3=1,M6,0)+IF($P$3=1,O6,0)+IF($R$3=1,Q6,0)</f>
        <v>197.36</v>
      </c>
      <c r="G6" s="5">
        <v>32.840000000000003</v>
      </c>
      <c r="H6" s="4">
        <v>2</v>
      </c>
      <c r="I6" s="5">
        <v>32.86</v>
      </c>
      <c r="J6" s="4">
        <v>1</v>
      </c>
      <c r="K6" s="5">
        <v>33.020000000000003</v>
      </c>
      <c r="L6" s="4">
        <v>2</v>
      </c>
      <c r="M6" s="5">
        <v>32.74</v>
      </c>
      <c r="N6" s="4">
        <v>1</v>
      </c>
      <c r="O6" s="5">
        <v>33.090000000000003</v>
      </c>
      <c r="P6" s="4">
        <v>2</v>
      </c>
      <c r="Q6" s="5">
        <v>32.81</v>
      </c>
      <c r="R6" s="4">
        <v>1</v>
      </c>
    </row>
    <row r="7" spans="1:18" x14ac:dyDescent="0.35">
      <c r="A7" s="4">
        <f>RANK(F7,$F$4:$F$9,1)</f>
        <v>4</v>
      </c>
      <c r="B7" s="4">
        <v>710</v>
      </c>
      <c r="C7" s="4" t="s">
        <v>58</v>
      </c>
      <c r="D7" s="4" t="s">
        <v>59</v>
      </c>
      <c r="E7" s="4" t="s">
        <v>24</v>
      </c>
      <c r="F7" s="5">
        <f>IF($H$3=1,G7,0)+IF($J$3=1,I7,0)+IF($L$3=1,K7,0)+IF($N$3=1,M7,0)+IF($P$3=1,O7,0)+IF($R$3=1,Q7,0)</f>
        <v>198.59999999999997</v>
      </c>
      <c r="G7" s="5">
        <v>33.04</v>
      </c>
      <c r="H7" s="4">
        <v>2</v>
      </c>
      <c r="I7" s="5">
        <v>33.03</v>
      </c>
      <c r="J7" s="4">
        <v>1</v>
      </c>
      <c r="K7" s="5">
        <v>33.51</v>
      </c>
      <c r="L7" s="4">
        <v>2</v>
      </c>
      <c r="M7" s="5">
        <v>32.75</v>
      </c>
      <c r="N7" s="4">
        <v>1</v>
      </c>
      <c r="O7" s="5">
        <v>33.44</v>
      </c>
      <c r="P7" s="4">
        <v>2</v>
      </c>
      <c r="Q7" s="5">
        <v>32.83</v>
      </c>
      <c r="R7" s="4">
        <v>1</v>
      </c>
    </row>
    <row r="8" spans="1:18" x14ac:dyDescent="0.35">
      <c r="A8" s="4">
        <f>RANK(F8,$F$4:$F$9,1)</f>
        <v>5</v>
      </c>
      <c r="B8" s="4">
        <v>703</v>
      </c>
      <c r="C8" s="4" t="s">
        <v>60</v>
      </c>
      <c r="D8" s="4" t="s">
        <v>61</v>
      </c>
      <c r="E8" s="4" t="s">
        <v>62</v>
      </c>
      <c r="F8" s="5">
        <f>IF($H$3=1,G8,0)+IF($J$3=1,I8,0)+IF($L$3=1,K8,0)+IF($N$3=1,M8,0)+IF($P$3=1,O8,0)+IF($R$3=1,Q8,0)</f>
        <v>199.49</v>
      </c>
      <c r="G8" s="5">
        <v>33.25</v>
      </c>
      <c r="H8" s="4">
        <v>2</v>
      </c>
      <c r="I8" s="5">
        <v>33.090000000000003</v>
      </c>
      <c r="J8" s="4">
        <v>1</v>
      </c>
      <c r="K8" s="5">
        <v>33.68</v>
      </c>
      <c r="L8" s="4">
        <v>2</v>
      </c>
      <c r="M8" s="5">
        <v>33.06</v>
      </c>
      <c r="N8" s="4">
        <v>1</v>
      </c>
      <c r="O8" s="5">
        <v>33.479999999999997</v>
      </c>
      <c r="P8" s="4">
        <v>2</v>
      </c>
      <c r="Q8" s="5">
        <v>32.93</v>
      </c>
      <c r="R8" s="4">
        <v>1</v>
      </c>
    </row>
    <row r="9" spans="1:18" x14ac:dyDescent="0.35">
      <c r="A9" s="4">
        <f>RANK(F9,$F$4:$F$9,1)</f>
        <v>6</v>
      </c>
      <c r="B9" s="4">
        <v>708</v>
      </c>
      <c r="C9" s="4" t="s">
        <v>63</v>
      </c>
      <c r="D9" s="4" t="s">
        <v>64</v>
      </c>
      <c r="E9" s="4" t="s">
        <v>65</v>
      </c>
      <c r="F9" s="5">
        <f>IF($H$3=1,G9,0)+IF($J$3=1,I9,0)+IF($L$3=1,K9,0)+IF($N$3=1,M9,0)+IF($P$3=1,O9,0)+IF($R$3=1,Q9,0)</f>
        <v>199.64000000000001</v>
      </c>
      <c r="G9" s="5">
        <v>32.909999999999997</v>
      </c>
      <c r="H9" s="4">
        <v>1</v>
      </c>
      <c r="I9" s="5">
        <v>33.49</v>
      </c>
      <c r="J9" s="4">
        <v>2</v>
      </c>
      <c r="K9" s="5">
        <v>33.44</v>
      </c>
      <c r="L9" s="4">
        <v>1</v>
      </c>
      <c r="M9" s="5">
        <v>33.25</v>
      </c>
      <c r="N9" s="4">
        <v>2</v>
      </c>
      <c r="O9" s="5">
        <v>33.28</v>
      </c>
      <c r="P9" s="4">
        <v>1</v>
      </c>
      <c r="Q9" s="5">
        <v>33.270000000000003</v>
      </c>
      <c r="R9" s="4">
        <v>2</v>
      </c>
    </row>
  </sheetData>
  <mergeCells count="2">
    <mergeCell ref="A1:R1"/>
    <mergeCell ref="A2:R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C0E98-92E5-4BF5-B9F1-B36BA3B583FC}">
  <dimension ref="A1:R11"/>
  <sheetViews>
    <sheetView workbookViewId="0">
      <selection sqref="A1:R1"/>
    </sheetView>
  </sheetViews>
  <sheetFormatPr baseColWidth="10" defaultRowHeight="14.5" x14ac:dyDescent="0.35"/>
  <cols>
    <col min="1" max="1" width="5.6328125" customWidth="1"/>
    <col min="2" max="2" width="4.6328125" customWidth="1"/>
    <col min="3" max="5" width="20.6328125" customWidth="1"/>
    <col min="6" max="6" width="8.6328125" customWidth="1"/>
    <col min="7" max="7" width="6.6328125" customWidth="1"/>
    <col min="8" max="8" width="2.6328125" customWidth="1"/>
    <col min="9" max="9" width="6.6328125" customWidth="1"/>
    <col min="10" max="10" width="2.6328125" customWidth="1"/>
    <col min="11" max="11" width="6.6328125" customWidth="1"/>
    <col min="12" max="12" width="2.6328125" customWidth="1"/>
    <col min="13" max="13" width="6.6328125" customWidth="1"/>
    <col min="14" max="14" width="2.6328125" customWidth="1"/>
    <col min="15" max="15" width="6.6328125" customWidth="1"/>
    <col min="16" max="16" width="2.6328125" customWidth="1"/>
    <col min="17" max="17" width="6.6328125" customWidth="1"/>
    <col min="18" max="18" width="2.6328125" customWidth="1"/>
  </cols>
  <sheetData>
    <row r="1" spans="1:18" ht="80" customHeight="1" x14ac:dyDescent="0.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5" x14ac:dyDescent="0.75">
      <c r="A2" s="2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  <c r="Q3" s="3" t="s">
        <v>12</v>
      </c>
      <c r="R3" s="3">
        <v>1</v>
      </c>
    </row>
    <row r="4" spans="1:18" x14ac:dyDescent="0.35">
      <c r="A4" s="4">
        <f>RANK(F4,$F$4:$F$11,1)</f>
        <v>1</v>
      </c>
      <c r="B4" s="4">
        <v>701</v>
      </c>
      <c r="C4" s="4" t="s">
        <v>54</v>
      </c>
      <c r="D4" s="4" t="s">
        <v>55</v>
      </c>
      <c r="E4" s="4" t="s">
        <v>16</v>
      </c>
      <c r="F4" s="5">
        <f>IF($H$3=1,G4,0)+IF($J$3=1,I4,0)+IF($L$3=1,K4,0)+IF($N$3=1,M4,0)+IF($P$3=1,O4,0)+IF($R$3=1,Q4,0)</f>
        <v>196.28</v>
      </c>
      <c r="G4" s="5">
        <v>32.36</v>
      </c>
      <c r="H4" s="4">
        <v>1</v>
      </c>
      <c r="I4" s="5">
        <v>32.92</v>
      </c>
      <c r="J4" s="4">
        <v>2</v>
      </c>
      <c r="K4" s="5">
        <v>32.729999999999997</v>
      </c>
      <c r="L4" s="4">
        <v>1</v>
      </c>
      <c r="M4" s="5">
        <v>32.9</v>
      </c>
      <c r="N4" s="4">
        <v>2</v>
      </c>
      <c r="O4" s="5">
        <v>32.56</v>
      </c>
      <c r="P4" s="4">
        <v>1</v>
      </c>
      <c r="Q4" s="5">
        <v>32.81</v>
      </c>
      <c r="R4" s="4">
        <v>2</v>
      </c>
    </row>
    <row r="5" spans="1:18" x14ac:dyDescent="0.35">
      <c r="A5" s="4">
        <f>RANK(F5,$F$4:$F$11,1)</f>
        <v>2</v>
      </c>
      <c r="B5" s="4">
        <v>704</v>
      </c>
      <c r="C5" s="4" t="s">
        <v>48</v>
      </c>
      <c r="D5" s="4" t="s">
        <v>56</v>
      </c>
      <c r="E5" s="4" t="s">
        <v>24</v>
      </c>
      <c r="F5" s="5">
        <f>IF($H$3=1,G5,0)+IF($J$3=1,I5,0)+IF($L$3=1,K5,0)+IF($N$3=1,M5,0)+IF($P$3=1,O5,0)+IF($R$3=1,Q5,0)</f>
        <v>196.39</v>
      </c>
      <c r="G5" s="5">
        <v>32.32</v>
      </c>
      <c r="H5" s="4">
        <v>1</v>
      </c>
      <c r="I5" s="5">
        <v>33.01</v>
      </c>
      <c r="J5" s="4">
        <v>2</v>
      </c>
      <c r="K5" s="5">
        <v>32.520000000000003</v>
      </c>
      <c r="L5" s="4">
        <v>1</v>
      </c>
      <c r="M5" s="5">
        <v>32.92</v>
      </c>
      <c r="N5" s="4">
        <v>2</v>
      </c>
      <c r="O5" s="5">
        <v>32.659999999999997</v>
      </c>
      <c r="P5" s="4">
        <v>1</v>
      </c>
      <c r="Q5" s="5">
        <v>32.96</v>
      </c>
      <c r="R5" s="4">
        <v>2</v>
      </c>
    </row>
    <row r="6" spans="1:18" x14ac:dyDescent="0.35">
      <c r="A6" s="4">
        <f>RANK(F6,$F$4:$F$11,1)</f>
        <v>3</v>
      </c>
      <c r="B6" s="4">
        <v>705</v>
      </c>
      <c r="C6" s="4" t="s">
        <v>39</v>
      </c>
      <c r="D6" s="4" t="s">
        <v>57</v>
      </c>
      <c r="E6" s="4" t="s">
        <v>19</v>
      </c>
      <c r="F6" s="5">
        <f>IF($H$3=1,G6,0)+IF($J$3=1,I6,0)+IF($L$3=1,K6,0)+IF($N$3=1,M6,0)+IF($P$3=1,O6,0)+IF($R$3=1,Q6,0)</f>
        <v>197.36</v>
      </c>
      <c r="G6" s="5">
        <v>32.840000000000003</v>
      </c>
      <c r="H6" s="4">
        <v>2</v>
      </c>
      <c r="I6" s="5">
        <v>32.86</v>
      </c>
      <c r="J6" s="4">
        <v>1</v>
      </c>
      <c r="K6" s="5">
        <v>33.020000000000003</v>
      </c>
      <c r="L6" s="4">
        <v>2</v>
      </c>
      <c r="M6" s="5">
        <v>32.74</v>
      </c>
      <c r="N6" s="4">
        <v>1</v>
      </c>
      <c r="O6" s="5">
        <v>33.090000000000003</v>
      </c>
      <c r="P6" s="4">
        <v>2</v>
      </c>
      <c r="Q6" s="5">
        <v>32.81</v>
      </c>
      <c r="R6" s="4">
        <v>1</v>
      </c>
    </row>
    <row r="7" spans="1:18" x14ac:dyDescent="0.35">
      <c r="A7" s="4">
        <f>RANK(F7,$F$4:$F$11,1)</f>
        <v>4</v>
      </c>
      <c r="B7" s="4">
        <v>710</v>
      </c>
      <c r="C7" s="4" t="s">
        <v>58</v>
      </c>
      <c r="D7" s="4" t="s">
        <v>59</v>
      </c>
      <c r="E7" s="4" t="s">
        <v>24</v>
      </c>
      <c r="F7" s="5">
        <f>IF($H$3=1,G7,0)+IF($J$3=1,I7,0)+IF($L$3=1,K7,0)+IF($N$3=1,M7,0)+IF($P$3=1,O7,0)+IF($R$3=1,Q7,0)</f>
        <v>198.59999999999997</v>
      </c>
      <c r="G7" s="5">
        <v>33.04</v>
      </c>
      <c r="H7" s="4">
        <v>2</v>
      </c>
      <c r="I7" s="5">
        <v>33.03</v>
      </c>
      <c r="J7" s="4">
        <v>1</v>
      </c>
      <c r="K7" s="5">
        <v>33.51</v>
      </c>
      <c r="L7" s="4">
        <v>2</v>
      </c>
      <c r="M7" s="5">
        <v>32.75</v>
      </c>
      <c r="N7" s="4">
        <v>1</v>
      </c>
      <c r="O7" s="5">
        <v>33.44</v>
      </c>
      <c r="P7" s="4">
        <v>2</v>
      </c>
      <c r="Q7" s="5">
        <v>32.83</v>
      </c>
      <c r="R7" s="4">
        <v>1</v>
      </c>
    </row>
    <row r="8" spans="1:18" x14ac:dyDescent="0.35">
      <c r="A8" s="4">
        <f>RANK(F8,$F$4:$F$11,1)</f>
        <v>5</v>
      </c>
      <c r="B8" s="4">
        <v>703</v>
      </c>
      <c r="C8" s="4" t="s">
        <v>60</v>
      </c>
      <c r="D8" s="4" t="s">
        <v>61</v>
      </c>
      <c r="E8" s="4" t="s">
        <v>62</v>
      </c>
      <c r="F8" s="5">
        <f>IF($H$3=1,G8,0)+IF($J$3=1,I8,0)+IF($L$3=1,K8,0)+IF($N$3=1,M8,0)+IF($P$3=1,O8,0)+IF($R$3=1,Q8,0)</f>
        <v>199.49</v>
      </c>
      <c r="G8" s="5">
        <v>33.25</v>
      </c>
      <c r="H8" s="4">
        <v>2</v>
      </c>
      <c r="I8" s="5">
        <v>33.090000000000003</v>
      </c>
      <c r="J8" s="4">
        <v>1</v>
      </c>
      <c r="K8" s="5">
        <v>33.68</v>
      </c>
      <c r="L8" s="4">
        <v>2</v>
      </c>
      <c r="M8" s="5">
        <v>33.06</v>
      </c>
      <c r="N8" s="4">
        <v>1</v>
      </c>
      <c r="O8" s="5">
        <v>33.479999999999997</v>
      </c>
      <c r="P8" s="4">
        <v>2</v>
      </c>
      <c r="Q8" s="5">
        <v>32.93</v>
      </c>
      <c r="R8" s="4">
        <v>1</v>
      </c>
    </row>
    <row r="9" spans="1:18" x14ac:dyDescent="0.35">
      <c r="A9" s="4">
        <f>RANK(F9,$F$4:$F$11,1)</f>
        <v>6</v>
      </c>
      <c r="B9" s="4">
        <v>714</v>
      </c>
      <c r="C9" s="4" t="s">
        <v>67</v>
      </c>
      <c r="D9" s="4" t="s">
        <v>68</v>
      </c>
      <c r="E9" s="4" t="s">
        <v>69</v>
      </c>
      <c r="F9" s="5">
        <f>IF($H$3=1,G9,0)+IF($J$3=1,I9,0)+IF($L$3=1,K9,0)+IF($N$3=1,M9,0)+IF($P$3=1,O9,0)+IF($R$3=1,Q9,0)</f>
        <v>199.58000000000004</v>
      </c>
      <c r="G9" s="5">
        <v>33.15</v>
      </c>
      <c r="H9" s="4">
        <v>1</v>
      </c>
      <c r="I9" s="5">
        <v>33.44</v>
      </c>
      <c r="J9" s="4">
        <v>2</v>
      </c>
      <c r="K9" s="5">
        <v>33.24</v>
      </c>
      <c r="L9" s="4">
        <v>1</v>
      </c>
      <c r="M9" s="5">
        <v>33.49</v>
      </c>
      <c r="N9" s="4">
        <v>2</v>
      </c>
      <c r="O9" s="5">
        <v>32.99</v>
      </c>
      <c r="P9" s="4">
        <v>1</v>
      </c>
      <c r="Q9" s="5">
        <v>33.270000000000003</v>
      </c>
      <c r="R9" s="4">
        <v>2</v>
      </c>
    </row>
    <row r="10" spans="1:18" x14ac:dyDescent="0.35">
      <c r="A10" s="4">
        <f>RANK(F10,$F$4:$F$11,1)</f>
        <v>7</v>
      </c>
      <c r="B10" s="4">
        <v>708</v>
      </c>
      <c r="C10" s="4" t="s">
        <v>63</v>
      </c>
      <c r="D10" s="4" t="s">
        <v>64</v>
      </c>
      <c r="E10" s="4" t="s">
        <v>65</v>
      </c>
      <c r="F10" s="5">
        <f>IF($H$3=1,G10,0)+IF($J$3=1,I10,0)+IF($L$3=1,K10,0)+IF($N$3=1,M10,0)+IF($P$3=1,O10,0)+IF($R$3=1,Q10,0)</f>
        <v>199.64000000000001</v>
      </c>
      <c r="G10" s="5">
        <v>32.909999999999997</v>
      </c>
      <c r="H10" s="4">
        <v>1</v>
      </c>
      <c r="I10" s="5">
        <v>33.49</v>
      </c>
      <c r="J10" s="4">
        <v>2</v>
      </c>
      <c r="K10" s="5">
        <v>33.44</v>
      </c>
      <c r="L10" s="4">
        <v>1</v>
      </c>
      <c r="M10" s="5">
        <v>33.25</v>
      </c>
      <c r="N10" s="4">
        <v>2</v>
      </c>
      <c r="O10" s="5">
        <v>33.28</v>
      </c>
      <c r="P10" s="4">
        <v>1</v>
      </c>
      <c r="Q10" s="5">
        <v>33.270000000000003</v>
      </c>
      <c r="R10" s="4">
        <v>2</v>
      </c>
    </row>
    <row r="11" spans="1:18" x14ac:dyDescent="0.35">
      <c r="A11" s="4">
        <f>RANK(F11,$F$4:$F$11,1)</f>
        <v>8</v>
      </c>
      <c r="B11" s="4">
        <v>715</v>
      </c>
      <c r="C11" s="4" t="s">
        <v>70</v>
      </c>
      <c r="D11" s="4" t="s">
        <v>71</v>
      </c>
      <c r="E11" s="4" t="s">
        <v>69</v>
      </c>
      <c r="F11" s="5">
        <f>IF($H$3=1,G11,0)+IF($J$3=1,I11,0)+IF($L$3=1,K11,0)+IF($N$3=1,M11,0)+IF($P$3=1,O11,0)+IF($R$3=1,Q11,0)</f>
        <v>200.45000000000002</v>
      </c>
      <c r="G11" s="5">
        <v>33.590000000000003</v>
      </c>
      <c r="H11" s="4">
        <v>2</v>
      </c>
      <c r="I11" s="5">
        <v>33.28</v>
      </c>
      <c r="J11" s="4">
        <v>1</v>
      </c>
      <c r="K11" s="5">
        <v>33.61</v>
      </c>
      <c r="L11" s="4">
        <v>2</v>
      </c>
      <c r="M11" s="5">
        <v>33.35</v>
      </c>
      <c r="N11" s="4">
        <v>1</v>
      </c>
      <c r="O11" s="5">
        <v>33.5</v>
      </c>
      <c r="P11" s="4">
        <v>2</v>
      </c>
      <c r="Q11" s="5">
        <v>33.119999999999997</v>
      </c>
      <c r="R11" s="4">
        <v>1</v>
      </c>
    </row>
  </sheetData>
  <mergeCells count="2">
    <mergeCell ref="A1:R1"/>
    <mergeCell ref="A2:R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E534-2271-4451-B4B8-78617597DADE}">
  <dimension ref="A1:R5"/>
  <sheetViews>
    <sheetView workbookViewId="0">
      <selection sqref="A1:R1"/>
    </sheetView>
  </sheetViews>
  <sheetFormatPr baseColWidth="10" defaultRowHeight="14.5" x14ac:dyDescent="0.35"/>
  <cols>
    <col min="1" max="1" width="5.6328125" customWidth="1"/>
    <col min="2" max="2" width="4.6328125" customWidth="1"/>
    <col min="3" max="5" width="20.6328125" customWidth="1"/>
    <col min="6" max="6" width="8.6328125" customWidth="1"/>
    <col min="7" max="7" width="6.6328125" customWidth="1"/>
    <col min="8" max="8" width="2.6328125" customWidth="1"/>
    <col min="9" max="9" width="6.6328125" customWidth="1"/>
    <col min="10" max="10" width="2.6328125" customWidth="1"/>
    <col min="11" max="11" width="6.6328125" customWidth="1"/>
    <col min="12" max="12" width="2.6328125" customWidth="1"/>
    <col min="13" max="13" width="6.6328125" customWidth="1"/>
    <col min="14" max="14" width="2.6328125" customWidth="1"/>
    <col min="15" max="15" width="6.6328125" customWidth="1"/>
    <col min="16" max="16" width="2.6328125" customWidth="1"/>
    <col min="17" max="17" width="6.6328125" customWidth="1"/>
    <col min="18" max="18" width="2.6328125" customWidth="1"/>
  </cols>
  <sheetData>
    <row r="1" spans="1:18" ht="80" customHeight="1" x14ac:dyDescent="0.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5" x14ac:dyDescent="0.75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  <c r="Q3" s="3" t="s">
        <v>12</v>
      </c>
      <c r="R3" s="3">
        <v>1</v>
      </c>
    </row>
    <row r="4" spans="1:18" x14ac:dyDescent="0.35">
      <c r="A4" s="4">
        <f>RANK(F4,$F$4:$F$5,1)</f>
        <v>1</v>
      </c>
      <c r="B4" s="4">
        <v>902</v>
      </c>
      <c r="C4" s="4" t="s">
        <v>73</v>
      </c>
      <c r="D4" s="4" t="s">
        <v>74</v>
      </c>
      <c r="E4" s="4" t="s">
        <v>19</v>
      </c>
      <c r="F4" s="5">
        <f>IF($J$3=1,ABS(I4-G4),0)+IF($L$3=1,ABS(K4-G4),0)+IF($N$3=1,ABS(M4-G4),0)+IF($P$3=1,ABS(O4-G4),0)+IF($R$3=1,ABS(Q4-G4),0)</f>
        <v>0.77000000000000313</v>
      </c>
      <c r="G4" s="5">
        <v>33.96</v>
      </c>
      <c r="H4" s="4">
        <v>1</v>
      </c>
      <c r="I4" s="5">
        <v>34.32</v>
      </c>
      <c r="J4" s="4">
        <v>1</v>
      </c>
      <c r="K4" s="5">
        <v>33.9</v>
      </c>
      <c r="L4" s="4">
        <v>1</v>
      </c>
      <c r="M4" s="5">
        <v>33.69</v>
      </c>
      <c r="N4" s="4">
        <v>1</v>
      </c>
      <c r="O4" s="5">
        <v>33.92</v>
      </c>
      <c r="P4" s="4">
        <v>1</v>
      </c>
      <c r="Q4" s="5">
        <v>33.92</v>
      </c>
      <c r="R4" s="4">
        <v>1</v>
      </c>
    </row>
    <row r="5" spans="1:18" x14ac:dyDescent="0.35">
      <c r="A5" s="4">
        <f>RANK(F5,$F$4:$F$5,1)</f>
        <v>2</v>
      </c>
      <c r="B5" s="4">
        <v>916</v>
      </c>
      <c r="C5" s="4" t="s">
        <v>32</v>
      </c>
      <c r="D5" s="4" t="s">
        <v>75</v>
      </c>
      <c r="E5" s="4" t="s">
        <v>16</v>
      </c>
      <c r="F5" s="5">
        <f>IF($J$3=1,ABS(I5-G5),0)+IF($L$3=1,ABS(K5-G5),0)+IF($N$3=1,ABS(M5-G5),0)+IF($P$3=1,ABS(O5-G5),0)+IF($R$3=1,ABS(Q5-G5),0)</f>
        <v>2.3700000000000045</v>
      </c>
      <c r="G5" s="5">
        <v>36.39</v>
      </c>
      <c r="H5" s="4">
        <v>2</v>
      </c>
      <c r="I5" s="5">
        <v>37.520000000000003</v>
      </c>
      <c r="J5" s="4">
        <v>2</v>
      </c>
      <c r="K5" s="5">
        <v>35.68</v>
      </c>
      <c r="L5" s="4">
        <v>2</v>
      </c>
      <c r="M5" s="5">
        <v>36.11</v>
      </c>
      <c r="N5" s="4">
        <v>2</v>
      </c>
      <c r="O5" s="5">
        <v>36.520000000000003</v>
      </c>
      <c r="P5" s="4">
        <v>2</v>
      </c>
      <c r="Q5" s="5">
        <v>36.270000000000003</v>
      </c>
      <c r="R5" s="4">
        <v>2</v>
      </c>
    </row>
  </sheetData>
  <mergeCells count="2">
    <mergeCell ref="A1:R1"/>
    <mergeCell ref="A2:R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A413E-BB56-4F3F-A03B-DAB796C672B1}">
  <dimension ref="A1:R6"/>
  <sheetViews>
    <sheetView workbookViewId="0">
      <selection sqref="A1:R1"/>
    </sheetView>
  </sheetViews>
  <sheetFormatPr baseColWidth="10" defaultRowHeight="14.5" x14ac:dyDescent="0.35"/>
  <cols>
    <col min="1" max="1" width="5.6328125" customWidth="1"/>
    <col min="2" max="2" width="4.6328125" customWidth="1"/>
    <col min="3" max="5" width="20.6328125" customWidth="1"/>
    <col min="6" max="6" width="8.6328125" customWidth="1"/>
    <col min="7" max="7" width="6.6328125" customWidth="1"/>
    <col min="8" max="8" width="2.6328125" customWidth="1"/>
    <col min="9" max="9" width="6.6328125" customWidth="1"/>
    <col min="10" max="10" width="2.6328125" customWidth="1"/>
    <col min="11" max="11" width="6.6328125" customWidth="1"/>
    <col min="12" max="12" width="2.6328125" customWidth="1"/>
    <col min="13" max="13" width="6.6328125" customWidth="1"/>
    <col min="14" max="14" width="2.6328125" customWidth="1"/>
    <col min="15" max="15" width="6.6328125" customWidth="1"/>
    <col min="16" max="16" width="2.6328125" customWidth="1"/>
    <col min="17" max="17" width="6.6328125" customWidth="1"/>
    <col min="18" max="18" width="2.6328125" customWidth="1"/>
  </cols>
  <sheetData>
    <row r="1" spans="1:18" ht="80" customHeight="1" x14ac:dyDescent="0.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5" x14ac:dyDescent="0.75">
      <c r="A2" s="2" t="s">
        <v>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  <c r="Q3" s="3" t="s">
        <v>12</v>
      </c>
      <c r="R3" s="3">
        <v>1</v>
      </c>
    </row>
    <row r="4" spans="1:18" x14ac:dyDescent="0.35">
      <c r="A4" s="4">
        <f>RANK(F4,$F$4:$F$6,1)</f>
        <v>1</v>
      </c>
      <c r="B4" s="4">
        <v>902</v>
      </c>
      <c r="C4" s="4" t="s">
        <v>73</v>
      </c>
      <c r="D4" s="4" t="s">
        <v>74</v>
      </c>
      <c r="E4" s="4" t="s">
        <v>19</v>
      </c>
      <c r="F4" s="5">
        <f>IF($J$3=1,ABS(I4-G4),0)+IF($L$3=1,ABS(K4-G4),0)+IF($N$3=1,ABS(M4-G4),0)+IF($P$3=1,ABS(O4-G4),0)+IF($R$3=1,ABS(Q4-G4),0)</f>
        <v>0.77000000000000313</v>
      </c>
      <c r="G4" s="5">
        <v>33.96</v>
      </c>
      <c r="H4" s="4">
        <v>1</v>
      </c>
      <c r="I4" s="5">
        <v>34.32</v>
      </c>
      <c r="J4" s="4">
        <v>1</v>
      </c>
      <c r="K4" s="5">
        <v>33.9</v>
      </c>
      <c r="L4" s="4">
        <v>1</v>
      </c>
      <c r="M4" s="5">
        <v>33.69</v>
      </c>
      <c r="N4" s="4">
        <v>1</v>
      </c>
      <c r="O4" s="5">
        <v>33.92</v>
      </c>
      <c r="P4" s="4">
        <v>1</v>
      </c>
      <c r="Q4" s="5">
        <v>33.92</v>
      </c>
      <c r="R4" s="4">
        <v>1</v>
      </c>
    </row>
    <row r="5" spans="1:18" x14ac:dyDescent="0.35">
      <c r="A5" s="4">
        <f>RANK(F5,$F$4:$F$6,1)</f>
        <v>2</v>
      </c>
      <c r="B5" s="4">
        <v>917</v>
      </c>
      <c r="C5" s="4" t="s">
        <v>70</v>
      </c>
      <c r="D5" s="4" t="s">
        <v>77</v>
      </c>
      <c r="E5" s="4" t="s">
        <v>69</v>
      </c>
      <c r="F5" s="5">
        <f>IF($J$3=1,ABS(I5-G5),0)+IF($L$3=1,ABS(K5-G5),0)+IF($N$3=1,ABS(M5-G5),0)+IF($P$3=1,ABS(O5-G5),0)+IF($R$3=1,ABS(Q5-G5),0)</f>
        <v>0.80999999999999517</v>
      </c>
      <c r="G5" s="5">
        <v>35.880000000000003</v>
      </c>
      <c r="H5" s="4">
        <v>1</v>
      </c>
      <c r="I5" s="5">
        <v>35.770000000000003</v>
      </c>
      <c r="J5" s="4">
        <v>1</v>
      </c>
      <c r="K5" s="5">
        <v>35.770000000000003</v>
      </c>
      <c r="L5" s="4">
        <v>1</v>
      </c>
      <c r="M5" s="5">
        <v>35.71</v>
      </c>
      <c r="N5" s="4">
        <v>1</v>
      </c>
      <c r="O5" s="5">
        <v>36.229999999999997</v>
      </c>
      <c r="P5" s="4">
        <v>1</v>
      </c>
      <c r="Q5" s="5">
        <v>35.950000000000003</v>
      </c>
      <c r="R5" s="4">
        <v>1</v>
      </c>
    </row>
    <row r="6" spans="1:18" x14ac:dyDescent="0.35">
      <c r="A6" s="4">
        <f>RANK(F6,$F$4:$F$6,1)</f>
        <v>3</v>
      </c>
      <c r="B6" s="4">
        <v>916</v>
      </c>
      <c r="C6" s="4" t="s">
        <v>32</v>
      </c>
      <c r="D6" s="4" t="s">
        <v>75</v>
      </c>
      <c r="E6" s="4" t="s">
        <v>16</v>
      </c>
      <c r="F6" s="5">
        <f>IF($J$3=1,ABS(I6-G6),0)+IF($L$3=1,ABS(K6-G6),0)+IF($N$3=1,ABS(M6-G6),0)+IF($P$3=1,ABS(O6-G6),0)+IF($R$3=1,ABS(Q6-G6),0)</f>
        <v>2.3700000000000045</v>
      </c>
      <c r="G6" s="5">
        <v>36.39</v>
      </c>
      <c r="H6" s="4">
        <v>2</v>
      </c>
      <c r="I6" s="5">
        <v>37.520000000000003</v>
      </c>
      <c r="J6" s="4">
        <v>2</v>
      </c>
      <c r="K6" s="5">
        <v>35.68</v>
      </c>
      <c r="L6" s="4">
        <v>2</v>
      </c>
      <c r="M6" s="5">
        <v>36.11</v>
      </c>
      <c r="N6" s="4">
        <v>2</v>
      </c>
      <c r="O6" s="5">
        <v>36.520000000000003</v>
      </c>
      <c r="P6" s="4">
        <v>2</v>
      </c>
      <c r="Q6" s="5">
        <v>36.270000000000003</v>
      </c>
      <c r="R6" s="4">
        <v>2</v>
      </c>
    </row>
  </sheetData>
  <mergeCells count="2">
    <mergeCell ref="A1:R1"/>
    <mergeCell ref="A2:R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Junior</vt:lpstr>
      <vt:lpstr>Senior</vt:lpstr>
      <vt:lpstr>Elite XL</vt:lpstr>
      <vt:lpstr>Elite XL (inkl. aW)</vt:lpstr>
      <vt:lpstr>Elite XL ü. 18 NRW</vt:lpstr>
      <vt:lpstr>Elite XL ü. 18</vt:lpstr>
      <vt:lpstr>DSKD Open NRW</vt:lpstr>
      <vt:lpstr>DSKD 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Mense</dc:creator>
  <cp:lastModifiedBy>Silvia Mense</cp:lastModifiedBy>
  <dcterms:created xsi:type="dcterms:W3CDTF">2023-08-26T14:04:35Z</dcterms:created>
  <dcterms:modified xsi:type="dcterms:W3CDTF">2023-08-26T14:04:39Z</dcterms:modified>
</cp:coreProperties>
</file>