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i\Dropbox\Seifenkistengruppe Stromberg\Saison 2024\NRW-Rennen\"/>
    </mc:Choice>
  </mc:AlternateContent>
  <xr:revisionPtr revIDLastSave="0" documentId="8_{9FFE3F24-B698-4CB4-8E06-3457975F15EA}" xr6:coauthVersionLast="47" xr6:coauthVersionMax="47" xr10:uidLastSave="{00000000-0000-0000-0000-000000000000}"/>
  <bookViews>
    <workbookView xWindow="3000" yWindow="3000" windowWidth="19200" windowHeight="11170" xr2:uid="{9E6F22DB-75AC-4353-9C07-05165B8037FD}"/>
  </bookViews>
  <sheets>
    <sheet name="Junior " sheetId="1" r:id="rId1"/>
    <sheet name="Senior " sheetId="2" r:id="rId2"/>
    <sheet name="Elite XL" sheetId="3" r:id="rId3"/>
    <sheet name="DSKD Op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A6" i="4" s="1"/>
  <c r="F5" i="4"/>
  <c r="A5" i="4" s="1"/>
  <c r="F4" i="4"/>
  <c r="A4" i="4" s="1"/>
  <c r="F15" i="3"/>
  <c r="A15" i="3" s="1"/>
  <c r="F14" i="3"/>
  <c r="A14" i="3" s="1"/>
  <c r="F13" i="3"/>
  <c r="A13" i="3" s="1"/>
  <c r="F12" i="3"/>
  <c r="A12" i="3" s="1"/>
  <c r="F11" i="3"/>
  <c r="A11" i="3" s="1"/>
  <c r="F10" i="3"/>
  <c r="A10" i="3" s="1"/>
  <c r="F9" i="3"/>
  <c r="A9" i="3" s="1"/>
  <c r="F8" i="3"/>
  <c r="A8" i="3" s="1"/>
  <c r="F7" i="3"/>
  <c r="A7" i="3" s="1"/>
  <c r="F6" i="3"/>
  <c r="A6" i="3" s="1"/>
  <c r="F5" i="3"/>
  <c r="A5" i="3" s="1"/>
  <c r="F4" i="3"/>
  <c r="A4" i="3" s="1"/>
  <c r="F9" i="2"/>
  <c r="A9" i="2" s="1"/>
  <c r="F8" i="2"/>
  <c r="F7" i="2"/>
  <c r="F6" i="2"/>
  <c r="F5" i="2"/>
  <c r="F4" i="2"/>
  <c r="F13" i="1"/>
  <c r="A13" i="1" s="1"/>
  <c r="F12" i="1"/>
  <c r="A12" i="1" s="1"/>
  <c r="F11" i="1"/>
  <c r="A11" i="1" s="1"/>
  <c r="F10" i="1"/>
  <c r="A10" i="1" s="1"/>
  <c r="F9" i="1"/>
  <c r="A9" i="1" s="1"/>
  <c r="F8" i="1"/>
  <c r="A8" i="1" s="1"/>
  <c r="F7" i="1"/>
  <c r="A7" i="1" s="1"/>
  <c r="F6" i="1"/>
  <c r="A6" i="1" s="1"/>
  <c r="F5" i="1"/>
  <c r="A5" i="1" s="1"/>
  <c r="F4" i="1"/>
  <c r="A4" i="1" s="1"/>
  <c r="A5" i="2" l="1"/>
  <c r="A6" i="2"/>
  <c r="A7" i="2"/>
  <c r="A4" i="2"/>
  <c r="A8" i="2"/>
</calcChain>
</file>

<file path=xl/sharedStrings.xml><?xml version="1.0" encoding="utf-8"?>
<sst xmlns="http://schemas.openxmlformats.org/spreadsheetml/2006/main" count="149" uniqueCount="78">
  <si>
    <t>46. Stromberger Seifenkistenrennen</t>
  </si>
  <si>
    <t>Platz</t>
  </si>
  <si>
    <t>Nr.</t>
  </si>
  <si>
    <t>Name</t>
  </si>
  <si>
    <t>Vorname</t>
  </si>
  <si>
    <t>Verein</t>
  </si>
  <si>
    <t>Gesamt</t>
  </si>
  <si>
    <t>Lauf 1</t>
  </si>
  <si>
    <t>Lauf 2</t>
  </si>
  <si>
    <t>Lauf 3</t>
  </si>
  <si>
    <t>Lauf 4</t>
  </si>
  <si>
    <t>Lauf 5</t>
  </si>
  <si>
    <t>Lauf 6</t>
  </si>
  <si>
    <t xml:space="preserve">Junior </t>
  </si>
  <si>
    <t>Farwig</t>
  </si>
  <si>
    <t>Alexander</t>
  </si>
  <si>
    <t>Mettingen</t>
  </si>
  <si>
    <t>Obermeyer</t>
  </si>
  <si>
    <t>Theo</t>
  </si>
  <si>
    <t>Rickard</t>
  </si>
  <si>
    <t>Julia</t>
  </si>
  <si>
    <t>Billerbeck</t>
  </si>
  <si>
    <t>Thiemann</t>
  </si>
  <si>
    <t>Jela</t>
  </si>
  <si>
    <t>Stromberg</t>
  </si>
  <si>
    <t>Raz</t>
  </si>
  <si>
    <t>Tilo</t>
  </si>
  <si>
    <t>Overath</t>
  </si>
  <si>
    <t>Löher</t>
  </si>
  <si>
    <t>Sören</t>
  </si>
  <si>
    <t>Bauer</t>
  </si>
  <si>
    <t>Bella</t>
  </si>
  <si>
    <t>Averkamp</t>
  </si>
  <si>
    <t>Milan</t>
  </si>
  <si>
    <t>Tzschoekel</t>
  </si>
  <si>
    <t>Jolina</t>
  </si>
  <si>
    <t>Brian</t>
  </si>
  <si>
    <t xml:space="preserve">Senior </t>
  </si>
  <si>
    <t>Paschedag</t>
  </si>
  <si>
    <t>Tabea</t>
  </si>
  <si>
    <t>Meyer</t>
  </si>
  <si>
    <t>Hugo</t>
  </si>
  <si>
    <t>Geschka</t>
  </si>
  <si>
    <t>Hendrik</t>
  </si>
  <si>
    <t>Lampe</t>
  </si>
  <si>
    <t>Ida</t>
  </si>
  <si>
    <t>Trompetter</t>
  </si>
  <si>
    <t>Jonathan</t>
  </si>
  <si>
    <t>Lemmen</t>
  </si>
  <si>
    <t>Jan</t>
  </si>
  <si>
    <t>Elite XL</t>
  </si>
  <si>
    <t>Pia</t>
  </si>
  <si>
    <t>Rohls</t>
  </si>
  <si>
    <t>Sebastian</t>
  </si>
  <si>
    <t>Lange</t>
  </si>
  <si>
    <t>Florian</t>
  </si>
  <si>
    <t>Ricker</t>
  </si>
  <si>
    <t>Sarah</t>
  </si>
  <si>
    <t>Zaruba</t>
  </si>
  <si>
    <t>Crook</t>
  </si>
  <si>
    <t>Schier</t>
  </si>
  <si>
    <t>Finn</t>
  </si>
  <si>
    <t>Jana-Lena</t>
  </si>
  <si>
    <t>Helms</t>
  </si>
  <si>
    <t>Markus</t>
  </si>
  <si>
    <t>Voß</t>
  </si>
  <si>
    <t>Marie-Charlotte</t>
  </si>
  <si>
    <t>Bergkamen</t>
  </si>
  <si>
    <t>Lutter</t>
  </si>
  <si>
    <t>Astrid</t>
  </si>
  <si>
    <t>ConAction</t>
  </si>
  <si>
    <t>Marx</t>
  </si>
  <si>
    <t>Fabian</t>
  </si>
  <si>
    <t>DSKD Open</t>
  </si>
  <si>
    <t>Meyhoff</t>
  </si>
  <si>
    <t>Moritz</t>
  </si>
  <si>
    <t>Andreas</t>
  </si>
  <si>
    <t>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</si>
</sst>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0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32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6E2E-E8F6-4111-BBDE-400279D9BF3C}">
  <dimension ref="A1:R13"/>
  <sheetViews>
    <sheetView tabSelected="1" workbookViewId="0">
      <selection sqref="A1:R1"/>
    </sheetView>
  </sheetViews>
  <sheetFormatPr baseColWidth="10" defaultRowHeight="14.5" x14ac:dyDescent="0.35"/>
  <cols>
    <col min="1" max="1" width="5.6328125" customWidth="1"/>
    <col min="2" max="2" width="4.6328125" customWidth="1"/>
    <col min="3" max="5" width="20.6328125" customWidth="1"/>
    <col min="6" max="6" width="8.6328125" customWidth="1"/>
    <col min="7" max="7" width="6.6328125" customWidth="1"/>
    <col min="8" max="8" width="2.6328125" customWidth="1"/>
    <col min="9" max="9" width="6.6328125" customWidth="1"/>
    <col min="10" max="10" width="2.6328125" customWidth="1"/>
    <col min="11" max="11" width="6.6328125" customWidth="1"/>
    <col min="12" max="12" width="2.6328125" customWidth="1"/>
    <col min="13" max="13" width="6.6328125" customWidth="1"/>
    <col min="14" max="14" width="2.6328125" customWidth="1"/>
    <col min="15" max="15" width="6.6328125" customWidth="1"/>
    <col min="16" max="16" width="2.6328125" customWidth="1"/>
    <col min="17" max="17" width="6.6328125" customWidth="1"/>
    <col min="18" max="18" width="2.6328125" customWidth="1"/>
  </cols>
  <sheetData>
    <row r="1" spans="1:18" ht="80" customHeight="1" x14ac:dyDescen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4.5" x14ac:dyDescent="0.8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>
        <v>1</v>
      </c>
      <c r="I3" s="3" t="s">
        <v>8</v>
      </c>
      <c r="J3" s="3">
        <v>1</v>
      </c>
      <c r="K3" s="3" t="s">
        <v>9</v>
      </c>
      <c r="L3" s="3">
        <v>1</v>
      </c>
      <c r="M3" s="3" t="s">
        <v>10</v>
      </c>
      <c r="N3" s="3">
        <v>1</v>
      </c>
      <c r="O3" s="3" t="s">
        <v>11</v>
      </c>
      <c r="P3" s="3">
        <v>1</v>
      </c>
      <c r="Q3" s="3" t="s">
        <v>12</v>
      </c>
      <c r="R3" s="3">
        <v>1</v>
      </c>
    </row>
    <row r="4" spans="1:18" x14ac:dyDescent="0.35">
      <c r="A4" s="4">
        <f>RANK(F4,$F$4:$F$13,1)</f>
        <v>1</v>
      </c>
      <c r="B4" s="4">
        <v>103</v>
      </c>
      <c r="C4" s="4" t="s">
        <v>14</v>
      </c>
      <c r="D4" s="4" t="s">
        <v>15</v>
      </c>
      <c r="E4" s="4" t="s">
        <v>16</v>
      </c>
      <c r="F4" s="5">
        <f>IF($H$3=1,G4,0)+IF($J$3=1,I4,0)+IF($L$3=1,K4,0)+IF($N$3=1,M4,0)+IF($P$3=1,O4,0)+IF($R$3=1,Q4,0)</f>
        <v>204.34</v>
      </c>
      <c r="G4" s="5">
        <v>33.770000000000003</v>
      </c>
      <c r="H4" s="4">
        <v>1</v>
      </c>
      <c r="I4" s="5">
        <v>34.43</v>
      </c>
      <c r="J4" s="4">
        <v>2</v>
      </c>
      <c r="K4" s="5">
        <v>34.08</v>
      </c>
      <c r="L4" s="4">
        <v>1</v>
      </c>
      <c r="M4" s="5">
        <v>34.22</v>
      </c>
      <c r="N4" s="4">
        <v>2</v>
      </c>
      <c r="O4" s="5">
        <v>33.56</v>
      </c>
      <c r="P4" s="4">
        <v>1</v>
      </c>
      <c r="Q4" s="5">
        <v>34.28</v>
      </c>
      <c r="R4" s="4">
        <v>2</v>
      </c>
    </row>
    <row r="5" spans="1:18" x14ac:dyDescent="0.35">
      <c r="A5" s="4">
        <f>RANK(F5,$F$4:$F$13,1)</f>
        <v>2</v>
      </c>
      <c r="B5" s="4">
        <v>102</v>
      </c>
      <c r="C5" s="4" t="s">
        <v>17</v>
      </c>
      <c r="D5" s="4" t="s">
        <v>18</v>
      </c>
      <c r="E5" s="4" t="s">
        <v>16</v>
      </c>
      <c r="F5" s="5">
        <f>IF($H$3=1,G5,0)+IF($J$3=1,I5,0)+IF($L$3=1,K5,0)+IF($N$3=1,M5,0)+IF($P$3=1,O5,0)+IF($R$3=1,Q5,0)</f>
        <v>205.77999999999997</v>
      </c>
      <c r="G5" s="5">
        <v>34.49</v>
      </c>
      <c r="H5" s="4">
        <v>2</v>
      </c>
      <c r="I5" s="5">
        <v>33.93</v>
      </c>
      <c r="J5" s="4">
        <v>1</v>
      </c>
      <c r="K5" s="5">
        <v>34.74</v>
      </c>
      <c r="L5" s="4">
        <v>2</v>
      </c>
      <c r="M5" s="5">
        <v>33.880000000000003</v>
      </c>
      <c r="N5" s="4">
        <v>1</v>
      </c>
      <c r="O5" s="5">
        <v>34.44</v>
      </c>
      <c r="P5" s="4">
        <v>2</v>
      </c>
      <c r="Q5" s="5">
        <v>34.299999999999997</v>
      </c>
      <c r="R5" s="4">
        <v>1</v>
      </c>
    </row>
    <row r="6" spans="1:18" x14ac:dyDescent="0.35">
      <c r="A6" s="4">
        <f>RANK(F6,$F$4:$F$13,1)</f>
        <v>3</v>
      </c>
      <c r="B6" s="4">
        <v>104</v>
      </c>
      <c r="C6" s="4" t="s">
        <v>19</v>
      </c>
      <c r="D6" s="4" t="s">
        <v>20</v>
      </c>
      <c r="E6" s="4" t="s">
        <v>21</v>
      </c>
      <c r="F6" s="5">
        <f>IF($H$3=1,G6,0)+IF($J$3=1,I6,0)+IF($L$3=1,K6,0)+IF($N$3=1,M6,0)+IF($P$3=1,O6,0)+IF($R$3=1,Q6,0)</f>
        <v>206.74000000000004</v>
      </c>
      <c r="G6" s="5">
        <v>34.78</v>
      </c>
      <c r="H6" s="4">
        <v>2</v>
      </c>
      <c r="I6" s="5">
        <v>34.380000000000003</v>
      </c>
      <c r="J6" s="4">
        <v>1</v>
      </c>
      <c r="K6" s="5">
        <v>34.770000000000003</v>
      </c>
      <c r="L6" s="4">
        <v>2</v>
      </c>
      <c r="M6" s="5">
        <v>34.11</v>
      </c>
      <c r="N6" s="4">
        <v>1</v>
      </c>
      <c r="O6" s="5">
        <v>34.549999999999997</v>
      </c>
      <c r="P6" s="4">
        <v>2</v>
      </c>
      <c r="Q6" s="5">
        <v>34.15</v>
      </c>
      <c r="R6" s="4">
        <v>1</v>
      </c>
    </row>
    <row r="7" spans="1:18" x14ac:dyDescent="0.35">
      <c r="A7" s="4">
        <f>RANK(F7,$F$4:$F$13,1)</f>
        <v>4</v>
      </c>
      <c r="B7" s="4">
        <v>101</v>
      </c>
      <c r="C7" s="4" t="s">
        <v>22</v>
      </c>
      <c r="D7" s="4" t="s">
        <v>23</v>
      </c>
      <c r="E7" s="4" t="s">
        <v>24</v>
      </c>
      <c r="F7" s="5">
        <f>IF($H$3=1,G7,0)+IF($J$3=1,I7,0)+IF($L$3=1,K7,0)+IF($N$3=1,M7,0)+IF($P$3=1,O7,0)+IF($R$3=1,Q7,0)</f>
        <v>207.29</v>
      </c>
      <c r="G7" s="5">
        <v>34.33</v>
      </c>
      <c r="H7" s="4">
        <v>1</v>
      </c>
      <c r="I7" s="5">
        <v>34.9</v>
      </c>
      <c r="J7" s="4">
        <v>2</v>
      </c>
      <c r="K7" s="5">
        <v>34.340000000000003</v>
      </c>
      <c r="L7" s="4">
        <v>1</v>
      </c>
      <c r="M7" s="5">
        <v>34.65</v>
      </c>
      <c r="N7" s="4">
        <v>2</v>
      </c>
      <c r="O7" s="5">
        <v>34.159999999999997</v>
      </c>
      <c r="P7" s="4">
        <v>1</v>
      </c>
      <c r="Q7" s="5">
        <v>34.909999999999997</v>
      </c>
      <c r="R7" s="4">
        <v>2</v>
      </c>
    </row>
    <row r="8" spans="1:18" x14ac:dyDescent="0.35">
      <c r="A8" s="4">
        <f>RANK(F8,$F$4:$F$13,1)</f>
        <v>5</v>
      </c>
      <c r="B8" s="4">
        <v>122</v>
      </c>
      <c r="C8" s="4" t="s">
        <v>25</v>
      </c>
      <c r="D8" s="4" t="s">
        <v>26</v>
      </c>
      <c r="E8" s="4" t="s">
        <v>27</v>
      </c>
      <c r="F8" s="5">
        <f>IF($H$3=1,G8,0)+IF($J$3=1,I8,0)+IF($L$3=1,K8,0)+IF($N$3=1,M8,0)+IF($P$3=1,O8,0)+IF($R$3=1,Q8,0)</f>
        <v>208.66</v>
      </c>
      <c r="G8" s="5">
        <v>35.020000000000003</v>
      </c>
      <c r="H8" s="4">
        <v>2</v>
      </c>
      <c r="I8" s="5">
        <v>34.82</v>
      </c>
      <c r="J8" s="4">
        <v>1</v>
      </c>
      <c r="K8" s="5">
        <v>34.549999999999997</v>
      </c>
      <c r="L8" s="4">
        <v>2</v>
      </c>
      <c r="M8" s="5">
        <v>34.51</v>
      </c>
      <c r="N8" s="4">
        <v>1</v>
      </c>
      <c r="O8" s="5">
        <v>35.130000000000003</v>
      </c>
      <c r="P8" s="4">
        <v>2</v>
      </c>
      <c r="Q8" s="5">
        <v>34.630000000000003</v>
      </c>
      <c r="R8" s="4">
        <v>1</v>
      </c>
    </row>
    <row r="9" spans="1:18" x14ac:dyDescent="0.35">
      <c r="A9" s="4">
        <f>RANK(F9,$F$4:$F$13,1)</f>
        <v>6</v>
      </c>
      <c r="B9" s="4">
        <v>119</v>
      </c>
      <c r="C9" s="4" t="s">
        <v>28</v>
      </c>
      <c r="D9" s="4" t="s">
        <v>29</v>
      </c>
      <c r="E9" s="4" t="s">
        <v>24</v>
      </c>
      <c r="F9" s="5">
        <f>IF($H$3=1,G9,0)+IF($J$3=1,I9,0)+IF($L$3=1,K9,0)+IF($N$3=1,M9,0)+IF($P$3=1,O9,0)+IF($R$3=1,Q9,0)</f>
        <v>209.05000000000004</v>
      </c>
      <c r="G9" s="5">
        <v>35.18</v>
      </c>
      <c r="H9" s="4">
        <v>1</v>
      </c>
      <c r="I9" s="5">
        <v>35.25</v>
      </c>
      <c r="J9" s="4">
        <v>2</v>
      </c>
      <c r="K9" s="5">
        <v>35.21</v>
      </c>
      <c r="L9" s="4">
        <v>1</v>
      </c>
      <c r="M9" s="5">
        <v>34.520000000000003</v>
      </c>
      <c r="N9" s="4">
        <v>2</v>
      </c>
      <c r="O9" s="5">
        <v>34.17</v>
      </c>
      <c r="P9" s="4">
        <v>1</v>
      </c>
      <c r="Q9" s="5">
        <v>34.72</v>
      </c>
      <c r="R9" s="4">
        <v>2</v>
      </c>
    </row>
    <row r="10" spans="1:18" x14ac:dyDescent="0.35">
      <c r="A10" s="4">
        <f>RANK(F10,$F$4:$F$13,1)</f>
        <v>7</v>
      </c>
      <c r="B10" s="4">
        <v>110</v>
      </c>
      <c r="C10" s="4" t="s">
        <v>30</v>
      </c>
      <c r="D10" s="4" t="s">
        <v>31</v>
      </c>
      <c r="E10" s="4" t="s">
        <v>24</v>
      </c>
      <c r="F10" s="5">
        <f>IF($H$3=1,G10,0)+IF($J$3=1,I10,0)+IF($L$3=1,K10,0)+IF($N$3=1,M10,0)+IF($P$3=1,O10,0)+IF($R$3=1,Q10,0)</f>
        <v>209.34</v>
      </c>
      <c r="G10" s="5">
        <v>35.049999999999997</v>
      </c>
      <c r="H10" s="4">
        <v>2</v>
      </c>
      <c r="I10" s="5">
        <v>34.71</v>
      </c>
      <c r="J10" s="4">
        <v>1</v>
      </c>
      <c r="K10" s="5">
        <v>35.03</v>
      </c>
      <c r="L10" s="4">
        <v>2</v>
      </c>
      <c r="M10" s="5">
        <v>35.090000000000003</v>
      </c>
      <c r="N10" s="4">
        <v>1</v>
      </c>
      <c r="O10" s="5">
        <v>35.11</v>
      </c>
      <c r="P10" s="4">
        <v>2</v>
      </c>
      <c r="Q10" s="5">
        <v>34.35</v>
      </c>
      <c r="R10" s="4">
        <v>1</v>
      </c>
    </row>
    <row r="11" spans="1:18" x14ac:dyDescent="0.35">
      <c r="A11" s="4">
        <f>RANK(F11,$F$4:$F$13,1)</f>
        <v>8</v>
      </c>
      <c r="B11" s="4">
        <v>105</v>
      </c>
      <c r="C11" s="4" t="s">
        <v>32</v>
      </c>
      <c r="D11" s="4" t="s">
        <v>33</v>
      </c>
      <c r="E11" s="4" t="s">
        <v>21</v>
      </c>
      <c r="F11" s="5">
        <f>IF($H$3=1,G11,0)+IF($J$3=1,I11,0)+IF($L$3=1,K11,0)+IF($N$3=1,M11,0)+IF($P$3=1,O11,0)+IF($R$3=1,Q11,0)</f>
        <v>209.68</v>
      </c>
      <c r="G11" s="5">
        <v>34.770000000000003</v>
      </c>
      <c r="H11" s="4">
        <v>1</v>
      </c>
      <c r="I11" s="5">
        <v>35.24</v>
      </c>
      <c r="J11" s="4">
        <v>2</v>
      </c>
      <c r="K11" s="5">
        <v>34.590000000000003</v>
      </c>
      <c r="L11" s="4">
        <v>1</v>
      </c>
      <c r="M11" s="5">
        <v>35.369999999999997</v>
      </c>
      <c r="N11" s="4">
        <v>2</v>
      </c>
      <c r="O11" s="5">
        <v>34.56</v>
      </c>
      <c r="P11" s="4">
        <v>1</v>
      </c>
      <c r="Q11" s="5">
        <v>35.15</v>
      </c>
      <c r="R11" s="4">
        <v>2</v>
      </c>
    </row>
    <row r="12" spans="1:18" x14ac:dyDescent="0.35">
      <c r="A12" s="4">
        <f>RANK(F12,$F$4:$F$13,1)</f>
        <v>9</v>
      </c>
      <c r="B12" s="4">
        <v>117</v>
      </c>
      <c r="C12" s="4" t="s">
        <v>34</v>
      </c>
      <c r="D12" s="4" t="s">
        <v>35</v>
      </c>
      <c r="E12" s="4" t="s">
        <v>16</v>
      </c>
      <c r="F12" s="5">
        <f>IF($H$3=1,G12,0)+IF($J$3=1,I12,0)+IF($L$3=1,K12,0)+IF($N$3=1,M12,0)+IF($P$3=1,O12,0)+IF($R$3=1,Q12,0)</f>
        <v>211.74</v>
      </c>
      <c r="G12" s="5">
        <v>35.880000000000003</v>
      </c>
      <c r="H12" s="4">
        <v>2</v>
      </c>
      <c r="I12" s="5">
        <v>35.14</v>
      </c>
      <c r="J12" s="4">
        <v>1</v>
      </c>
      <c r="K12" s="5">
        <v>35.590000000000003</v>
      </c>
      <c r="L12" s="4">
        <v>2</v>
      </c>
      <c r="M12" s="5">
        <v>35.22</v>
      </c>
      <c r="N12" s="4">
        <v>1</v>
      </c>
      <c r="O12" s="5">
        <v>35.19</v>
      </c>
      <c r="P12" s="4">
        <v>2</v>
      </c>
      <c r="Q12" s="5">
        <v>34.72</v>
      </c>
      <c r="R12" s="4">
        <v>1</v>
      </c>
    </row>
    <row r="13" spans="1:18" x14ac:dyDescent="0.35">
      <c r="A13" s="4">
        <f>RANK(F13,$F$4:$F$13,1)</f>
        <v>10</v>
      </c>
      <c r="B13" s="4">
        <v>116</v>
      </c>
      <c r="C13" s="4" t="s">
        <v>34</v>
      </c>
      <c r="D13" s="4" t="s">
        <v>36</v>
      </c>
      <c r="E13" s="4" t="s">
        <v>16</v>
      </c>
      <c r="F13" s="5">
        <f>IF($H$3=1,G13,0)+IF($J$3=1,I13,0)+IF($L$3=1,K13,0)+IF($N$3=1,M13,0)+IF($P$3=1,O13,0)+IF($R$3=1,Q13,0)</f>
        <v>212.48999999999998</v>
      </c>
      <c r="G13" s="5">
        <v>35.29</v>
      </c>
      <c r="H13" s="4">
        <v>1</v>
      </c>
      <c r="I13" s="5">
        <v>35.659999999999997</v>
      </c>
      <c r="J13" s="4">
        <v>2</v>
      </c>
      <c r="K13" s="5">
        <v>35.729999999999997</v>
      </c>
      <c r="L13" s="4">
        <v>1</v>
      </c>
      <c r="M13" s="5">
        <v>35.79</v>
      </c>
      <c r="N13" s="4">
        <v>2</v>
      </c>
      <c r="O13" s="5">
        <v>34.869999999999997</v>
      </c>
      <c r="P13" s="4">
        <v>1</v>
      </c>
      <c r="Q13" s="5">
        <v>35.15</v>
      </c>
      <c r="R13" s="4">
        <v>2</v>
      </c>
    </row>
  </sheetData>
  <mergeCells count="2">
    <mergeCell ref="A1:R1"/>
    <mergeCell ref="A2:R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178F-386C-4CCD-B0C0-48D6418D834B}">
  <dimension ref="A1:R9"/>
  <sheetViews>
    <sheetView workbookViewId="0">
      <selection sqref="A1:R1"/>
    </sheetView>
  </sheetViews>
  <sheetFormatPr baseColWidth="10" defaultRowHeight="14.5" x14ac:dyDescent="0.35"/>
  <cols>
    <col min="1" max="1" width="5.6328125" customWidth="1"/>
    <col min="2" max="2" width="4.6328125" customWidth="1"/>
    <col min="3" max="5" width="20.6328125" customWidth="1"/>
    <col min="6" max="6" width="8.6328125" customWidth="1"/>
    <col min="7" max="7" width="6.6328125" customWidth="1"/>
    <col min="8" max="8" width="2.6328125" customWidth="1"/>
    <col min="9" max="9" width="6.6328125" customWidth="1"/>
    <col min="10" max="10" width="2.6328125" customWidth="1"/>
    <col min="11" max="11" width="6.6328125" customWidth="1"/>
    <col min="12" max="12" width="2.6328125" customWidth="1"/>
    <col min="13" max="13" width="6.6328125" customWidth="1"/>
    <col min="14" max="14" width="2.6328125" customWidth="1"/>
    <col min="15" max="15" width="6.6328125" customWidth="1"/>
    <col min="16" max="16" width="2.6328125" customWidth="1"/>
    <col min="17" max="17" width="6.6328125" customWidth="1"/>
    <col min="18" max="18" width="2.6328125" customWidth="1"/>
  </cols>
  <sheetData>
    <row r="1" spans="1:18" ht="80" customHeight="1" x14ac:dyDescen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4.5" x14ac:dyDescent="0.8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>
        <v>1</v>
      </c>
      <c r="I3" s="3" t="s">
        <v>8</v>
      </c>
      <c r="J3" s="3">
        <v>1</v>
      </c>
      <c r="K3" s="3" t="s">
        <v>9</v>
      </c>
      <c r="L3" s="3">
        <v>1</v>
      </c>
      <c r="M3" s="3" t="s">
        <v>10</v>
      </c>
      <c r="N3" s="3">
        <v>1</v>
      </c>
      <c r="O3" s="3" t="s">
        <v>11</v>
      </c>
      <c r="P3" s="3">
        <v>1</v>
      </c>
      <c r="Q3" s="3" t="s">
        <v>12</v>
      </c>
      <c r="R3" s="3">
        <v>1</v>
      </c>
    </row>
    <row r="4" spans="1:18" x14ac:dyDescent="0.35">
      <c r="A4" s="4">
        <f>RANK(F4,$F$4:$F$9,1)</f>
        <v>1</v>
      </c>
      <c r="B4" s="4">
        <v>308</v>
      </c>
      <c r="C4" s="4" t="s">
        <v>38</v>
      </c>
      <c r="D4" s="4" t="s">
        <v>39</v>
      </c>
      <c r="E4" s="4" t="s">
        <v>24</v>
      </c>
      <c r="F4" s="5">
        <f>IF($H$3=1,G4,0)+IF($J$3=1,I4,0)+IF($L$3=1,K4,0)+IF($N$3=1,M4,0)+IF($P$3=1,O4,0)+IF($R$3=1,Q4,0)</f>
        <v>198.06</v>
      </c>
      <c r="G4" s="5">
        <v>33.29</v>
      </c>
      <c r="H4" s="4">
        <v>2</v>
      </c>
      <c r="I4" s="5">
        <v>32.950000000000003</v>
      </c>
      <c r="J4" s="4">
        <v>1</v>
      </c>
      <c r="K4" s="5">
        <v>33.159999999999997</v>
      </c>
      <c r="L4" s="4">
        <v>2</v>
      </c>
      <c r="M4" s="5">
        <v>32.65</v>
      </c>
      <c r="N4" s="4">
        <v>1</v>
      </c>
      <c r="O4" s="5">
        <v>33.200000000000003</v>
      </c>
      <c r="P4" s="4">
        <v>2</v>
      </c>
      <c r="Q4" s="5">
        <v>32.81</v>
      </c>
      <c r="R4" s="4">
        <v>1</v>
      </c>
    </row>
    <row r="5" spans="1:18" x14ac:dyDescent="0.35">
      <c r="A5" s="4">
        <f>RANK(F5,$F$4:$F$9,1)</f>
        <v>2</v>
      </c>
      <c r="B5" s="4">
        <v>306</v>
      </c>
      <c r="C5" s="4" t="s">
        <v>40</v>
      </c>
      <c r="D5" s="4" t="s">
        <v>41</v>
      </c>
      <c r="E5" s="4" t="s">
        <v>16</v>
      </c>
      <c r="F5" s="5">
        <f>IF($H$3=1,G5,0)+IF($J$3=1,I5,0)+IF($L$3=1,K5,0)+IF($N$3=1,M5,0)+IF($P$3=1,O5,0)+IF($R$3=1,Q5,0)</f>
        <v>198.7</v>
      </c>
      <c r="G5" s="5">
        <v>32.99</v>
      </c>
      <c r="H5" s="4">
        <v>1</v>
      </c>
      <c r="I5" s="5">
        <v>33.520000000000003</v>
      </c>
      <c r="J5" s="4">
        <v>2</v>
      </c>
      <c r="K5" s="5">
        <v>32.840000000000003</v>
      </c>
      <c r="L5" s="4">
        <v>1</v>
      </c>
      <c r="M5" s="5">
        <v>33.11</v>
      </c>
      <c r="N5" s="4">
        <v>2</v>
      </c>
      <c r="O5" s="5">
        <v>32.92</v>
      </c>
      <c r="P5" s="4">
        <v>1</v>
      </c>
      <c r="Q5" s="5">
        <v>33.32</v>
      </c>
      <c r="R5" s="4">
        <v>2</v>
      </c>
    </row>
    <row r="6" spans="1:18" x14ac:dyDescent="0.35">
      <c r="A6" s="4">
        <f>RANK(F6,$F$4:$F$9,1)</f>
        <v>3</v>
      </c>
      <c r="B6" s="4">
        <v>302</v>
      </c>
      <c r="C6" s="4" t="s">
        <v>42</v>
      </c>
      <c r="D6" s="4" t="s">
        <v>43</v>
      </c>
      <c r="E6" s="4" t="s">
        <v>27</v>
      </c>
      <c r="F6" s="5">
        <f>IF($H$3=1,G6,0)+IF($J$3=1,I6,0)+IF($L$3=1,K6,0)+IF($N$3=1,M6,0)+IF($P$3=1,O6,0)+IF($R$3=1,Q6,0)</f>
        <v>199.1</v>
      </c>
      <c r="G6" s="5">
        <v>33.299999999999997</v>
      </c>
      <c r="H6" s="4">
        <v>2</v>
      </c>
      <c r="I6" s="5">
        <v>33.06</v>
      </c>
      <c r="J6" s="4">
        <v>1</v>
      </c>
      <c r="K6" s="5">
        <v>33.36</v>
      </c>
      <c r="L6" s="4">
        <v>2</v>
      </c>
      <c r="M6" s="5">
        <v>32.979999999999997</v>
      </c>
      <c r="N6" s="4">
        <v>1</v>
      </c>
      <c r="O6" s="5">
        <v>33.42</v>
      </c>
      <c r="P6" s="4">
        <v>2</v>
      </c>
      <c r="Q6" s="5">
        <v>32.979999999999997</v>
      </c>
      <c r="R6" s="4">
        <v>1</v>
      </c>
    </row>
    <row r="7" spans="1:18" x14ac:dyDescent="0.35">
      <c r="A7" s="4">
        <f>RANK(F7,$F$4:$F$9,1)</f>
        <v>4</v>
      </c>
      <c r="B7" s="4">
        <v>305</v>
      </c>
      <c r="C7" s="4" t="s">
        <v>44</v>
      </c>
      <c r="D7" s="4" t="s">
        <v>45</v>
      </c>
      <c r="E7" s="4" t="s">
        <v>16</v>
      </c>
      <c r="F7" s="5">
        <f>IF($H$3=1,G7,0)+IF($J$3=1,I7,0)+IF($L$3=1,K7,0)+IF($N$3=1,M7,0)+IF($P$3=1,O7,0)+IF($R$3=1,Q7,0)</f>
        <v>199.59</v>
      </c>
      <c r="G7" s="5">
        <v>33.49</v>
      </c>
      <c r="H7" s="4">
        <v>2</v>
      </c>
      <c r="I7" s="5">
        <v>33.119999999999997</v>
      </c>
      <c r="J7" s="4">
        <v>1</v>
      </c>
      <c r="K7" s="5">
        <v>33.46</v>
      </c>
      <c r="L7" s="4">
        <v>2</v>
      </c>
      <c r="M7" s="5">
        <v>32.92</v>
      </c>
      <c r="N7" s="4">
        <v>1</v>
      </c>
      <c r="O7" s="5">
        <v>33.5</v>
      </c>
      <c r="P7" s="4">
        <v>2</v>
      </c>
      <c r="Q7" s="5">
        <v>33.1</v>
      </c>
      <c r="R7" s="4">
        <v>1</v>
      </c>
    </row>
    <row r="8" spans="1:18" x14ac:dyDescent="0.35">
      <c r="A8" s="4">
        <f>RANK(F8,$F$4:$F$9,1)</f>
        <v>5</v>
      </c>
      <c r="B8" s="4">
        <v>303</v>
      </c>
      <c r="C8" s="4" t="s">
        <v>46</v>
      </c>
      <c r="D8" s="4" t="s">
        <v>47</v>
      </c>
      <c r="E8" s="4" t="s">
        <v>27</v>
      </c>
      <c r="F8" s="5">
        <f>IF($H$3=1,G8,0)+IF($J$3=1,I8,0)+IF($L$3=1,K8,0)+IF($N$3=1,M8,0)+IF($P$3=1,O8,0)+IF($R$3=1,Q8,0)</f>
        <v>200.72</v>
      </c>
      <c r="G8" s="5">
        <v>33.33</v>
      </c>
      <c r="H8" s="4">
        <v>1</v>
      </c>
      <c r="I8" s="5">
        <v>33.74</v>
      </c>
      <c r="J8" s="4">
        <v>2</v>
      </c>
      <c r="K8" s="5">
        <v>33.25</v>
      </c>
      <c r="L8" s="4">
        <v>1</v>
      </c>
      <c r="M8" s="5">
        <v>33.5</v>
      </c>
      <c r="N8" s="4">
        <v>2</v>
      </c>
      <c r="O8" s="5">
        <v>33.25</v>
      </c>
      <c r="P8" s="4">
        <v>1</v>
      </c>
      <c r="Q8" s="5">
        <v>33.65</v>
      </c>
      <c r="R8" s="4">
        <v>2</v>
      </c>
    </row>
    <row r="9" spans="1:18" x14ac:dyDescent="0.35">
      <c r="A9" s="4">
        <f>RANK(F9,$F$4:$F$9,1)</f>
        <v>6</v>
      </c>
      <c r="B9" s="4">
        <v>301</v>
      </c>
      <c r="C9" s="4" t="s">
        <v>48</v>
      </c>
      <c r="D9" s="4" t="s">
        <v>49</v>
      </c>
      <c r="E9" s="4" t="s">
        <v>24</v>
      </c>
      <c r="F9" s="5">
        <f>IF($H$3=1,G9,0)+IF($J$3=1,I9,0)+IF($L$3=1,K9,0)+IF($N$3=1,M9,0)+IF($P$3=1,O9,0)+IF($R$3=1,Q9,0)</f>
        <v>201.32999999999998</v>
      </c>
      <c r="G9" s="5">
        <v>33.33</v>
      </c>
      <c r="H9" s="4">
        <v>1</v>
      </c>
      <c r="I9" s="5">
        <v>33.76</v>
      </c>
      <c r="J9" s="4">
        <v>2</v>
      </c>
      <c r="K9" s="5">
        <v>33.35</v>
      </c>
      <c r="L9" s="4">
        <v>1</v>
      </c>
      <c r="M9" s="5">
        <v>33.700000000000003</v>
      </c>
      <c r="N9" s="4">
        <v>2</v>
      </c>
      <c r="O9" s="5">
        <v>33.39</v>
      </c>
      <c r="P9" s="4">
        <v>1</v>
      </c>
      <c r="Q9" s="5">
        <v>33.799999999999997</v>
      </c>
      <c r="R9" s="4">
        <v>2</v>
      </c>
    </row>
  </sheetData>
  <mergeCells count="2">
    <mergeCell ref="A1:R1"/>
    <mergeCell ref="A2:R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3573A-71DE-44F1-B445-FD100FCCAF06}">
  <dimension ref="A1:R15"/>
  <sheetViews>
    <sheetView workbookViewId="0">
      <selection sqref="A1:R1"/>
    </sheetView>
  </sheetViews>
  <sheetFormatPr baseColWidth="10" defaultRowHeight="14.5" x14ac:dyDescent="0.35"/>
  <cols>
    <col min="1" max="1" width="5.6328125" customWidth="1"/>
    <col min="2" max="2" width="4.6328125" customWidth="1"/>
    <col min="3" max="5" width="20.6328125" customWidth="1"/>
    <col min="6" max="6" width="8.6328125" customWidth="1"/>
    <col min="7" max="7" width="6.6328125" customWidth="1"/>
    <col min="8" max="8" width="2.6328125" customWidth="1"/>
    <col min="9" max="9" width="6.6328125" customWidth="1"/>
    <col min="10" max="10" width="2.6328125" customWidth="1"/>
    <col min="11" max="11" width="6.6328125" customWidth="1"/>
    <col min="12" max="12" width="2.6328125" customWidth="1"/>
    <col min="13" max="13" width="6.6328125" customWidth="1"/>
    <col min="14" max="14" width="2.6328125" customWidth="1"/>
    <col min="15" max="15" width="6.6328125" customWidth="1"/>
    <col min="16" max="16" width="2.6328125" customWidth="1"/>
    <col min="17" max="17" width="6.6328125" customWidth="1"/>
    <col min="18" max="18" width="2.6328125" customWidth="1"/>
  </cols>
  <sheetData>
    <row r="1" spans="1:18" ht="80" customHeight="1" x14ac:dyDescen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4.5" x14ac:dyDescent="0.8">
      <c r="A2" s="2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>
        <v>1</v>
      </c>
      <c r="I3" s="3" t="s">
        <v>8</v>
      </c>
      <c r="J3" s="3">
        <v>1</v>
      </c>
      <c r="K3" s="3" t="s">
        <v>9</v>
      </c>
      <c r="L3" s="3">
        <v>1</v>
      </c>
      <c r="M3" s="3" t="s">
        <v>10</v>
      </c>
      <c r="N3" s="3">
        <v>1</v>
      </c>
      <c r="O3" s="3" t="s">
        <v>11</v>
      </c>
      <c r="P3" s="3">
        <v>1</v>
      </c>
      <c r="Q3" s="3" t="s">
        <v>12</v>
      </c>
      <c r="R3" s="3">
        <v>1</v>
      </c>
    </row>
    <row r="4" spans="1:18" x14ac:dyDescent="0.35">
      <c r="A4" s="4">
        <f>RANK(F4,$F$4:$F$15,1)</f>
        <v>1</v>
      </c>
      <c r="B4" s="4">
        <v>513</v>
      </c>
      <c r="C4" s="4" t="s">
        <v>44</v>
      </c>
      <c r="D4" s="4" t="s">
        <v>51</v>
      </c>
      <c r="E4" s="4" t="s">
        <v>16</v>
      </c>
      <c r="F4" s="5">
        <f>IF($H$3=1,G4,0)+IF($J$3=1,I4,0)+IF($L$3=1,K4,0)+IF($N$3=1,M4,0)+IF($P$3=1,O4,0)+IF($R$3=1,Q4,0)</f>
        <v>199.29999999999998</v>
      </c>
      <c r="G4" s="5">
        <v>33.299999999999997</v>
      </c>
      <c r="H4" s="4">
        <v>2</v>
      </c>
      <c r="I4" s="5">
        <v>33.21</v>
      </c>
      <c r="J4" s="4">
        <v>1</v>
      </c>
      <c r="K4" s="5">
        <v>33.33</v>
      </c>
      <c r="L4" s="4">
        <v>2</v>
      </c>
      <c r="M4" s="5">
        <v>32.99</v>
      </c>
      <c r="N4" s="4">
        <v>1</v>
      </c>
      <c r="O4" s="5">
        <v>33.25</v>
      </c>
      <c r="P4" s="4">
        <v>2</v>
      </c>
      <c r="Q4" s="5">
        <v>33.22</v>
      </c>
      <c r="R4" s="4">
        <v>1</v>
      </c>
    </row>
    <row r="5" spans="1:18" x14ac:dyDescent="0.35">
      <c r="A5" s="4">
        <f>RANK(F5,$F$4:$F$15,1)</f>
        <v>2</v>
      </c>
      <c r="B5" s="4">
        <v>507</v>
      </c>
      <c r="C5" s="4" t="s">
        <v>52</v>
      </c>
      <c r="D5" s="4" t="s">
        <v>53</v>
      </c>
      <c r="E5" s="4" t="s">
        <v>24</v>
      </c>
      <c r="F5" s="5">
        <f>IF($H$3=1,G5,0)+IF($J$3=1,I5,0)+IF($L$3=1,K5,0)+IF($N$3=1,M5,0)+IF($P$3=1,O5,0)+IF($R$3=1,Q5,0)</f>
        <v>200.18</v>
      </c>
      <c r="G5" s="5">
        <v>33.049999999999997</v>
      </c>
      <c r="H5" s="4">
        <v>1</v>
      </c>
      <c r="I5" s="5">
        <v>33.5</v>
      </c>
      <c r="J5" s="4">
        <v>2</v>
      </c>
      <c r="K5" s="5">
        <v>33.17</v>
      </c>
      <c r="L5" s="4">
        <v>1</v>
      </c>
      <c r="M5" s="5">
        <v>33.479999999999997</v>
      </c>
      <c r="N5" s="4">
        <v>2</v>
      </c>
      <c r="O5" s="5">
        <v>33.28</v>
      </c>
      <c r="P5" s="4">
        <v>1</v>
      </c>
      <c r="Q5" s="5">
        <v>33.700000000000003</v>
      </c>
      <c r="R5" s="4">
        <v>2</v>
      </c>
    </row>
    <row r="6" spans="1:18" x14ac:dyDescent="0.35">
      <c r="A6" s="4">
        <f>RANK(F6,$F$4:$F$15,1)</f>
        <v>3</v>
      </c>
      <c r="B6" s="4">
        <v>515</v>
      </c>
      <c r="C6" s="4" t="s">
        <v>54</v>
      </c>
      <c r="D6" s="4" t="s">
        <v>55</v>
      </c>
      <c r="E6" s="4" t="s">
        <v>16</v>
      </c>
      <c r="F6" s="5">
        <f>IF($H$3=1,G6,0)+IF($J$3=1,I6,0)+IF($L$3=1,K6,0)+IF($N$3=1,M6,0)+IF($P$3=1,O6,0)+IF($R$3=1,Q6,0)</f>
        <v>200.27999999999997</v>
      </c>
      <c r="G6" s="5">
        <v>33.49</v>
      </c>
      <c r="H6" s="4">
        <v>2</v>
      </c>
      <c r="I6" s="5">
        <v>33.43</v>
      </c>
      <c r="J6" s="4">
        <v>1</v>
      </c>
      <c r="K6" s="5">
        <v>33.58</v>
      </c>
      <c r="L6" s="4">
        <v>2</v>
      </c>
      <c r="M6" s="5">
        <v>33.04</v>
      </c>
      <c r="N6" s="4">
        <v>1</v>
      </c>
      <c r="O6" s="5">
        <v>33.51</v>
      </c>
      <c r="P6" s="4">
        <v>2</v>
      </c>
      <c r="Q6" s="5">
        <v>33.229999999999997</v>
      </c>
      <c r="R6" s="4">
        <v>1</v>
      </c>
    </row>
    <row r="7" spans="1:18" x14ac:dyDescent="0.35">
      <c r="A7" s="4">
        <f>RANK(F7,$F$4:$F$15,1)</f>
        <v>4</v>
      </c>
      <c r="B7" s="4">
        <v>505</v>
      </c>
      <c r="C7" s="4" t="s">
        <v>56</v>
      </c>
      <c r="D7" s="4" t="s">
        <v>57</v>
      </c>
      <c r="E7" s="4" t="s">
        <v>21</v>
      </c>
      <c r="F7" s="5">
        <f>IF($H$3=1,G7,0)+IF($J$3=1,I7,0)+IF($L$3=1,K7,0)+IF($N$3=1,M7,0)+IF($P$3=1,O7,0)+IF($R$3=1,Q7,0)</f>
        <v>200.64</v>
      </c>
      <c r="G7" s="5">
        <v>33.11</v>
      </c>
      <c r="H7" s="4">
        <v>1</v>
      </c>
      <c r="I7" s="5">
        <v>33.51</v>
      </c>
      <c r="J7" s="4">
        <v>2</v>
      </c>
      <c r="K7" s="5">
        <v>33.21</v>
      </c>
      <c r="L7" s="4">
        <v>1</v>
      </c>
      <c r="M7" s="5">
        <v>33.61</v>
      </c>
      <c r="N7" s="4">
        <v>2</v>
      </c>
      <c r="O7" s="5">
        <v>33.44</v>
      </c>
      <c r="P7" s="4">
        <v>1</v>
      </c>
      <c r="Q7" s="5">
        <v>33.76</v>
      </c>
      <c r="R7" s="4">
        <v>2</v>
      </c>
    </row>
    <row r="8" spans="1:18" x14ac:dyDescent="0.35">
      <c r="A8" s="4">
        <f>RANK(F8,$F$4:$F$15,1)</f>
        <v>5</v>
      </c>
      <c r="B8" s="4">
        <v>512</v>
      </c>
      <c r="C8" s="4" t="s">
        <v>58</v>
      </c>
      <c r="D8" s="4" t="s">
        <v>51</v>
      </c>
      <c r="E8" s="4" t="s">
        <v>16</v>
      </c>
      <c r="F8" s="5">
        <f>IF($H$3=1,G8,0)+IF($J$3=1,I8,0)+IF($L$3=1,K8,0)+IF($N$3=1,M8,0)+IF($P$3=1,O8,0)+IF($R$3=1,Q8,0)</f>
        <v>201.95</v>
      </c>
      <c r="G8" s="5">
        <v>33.31</v>
      </c>
      <c r="H8" s="4">
        <v>1</v>
      </c>
      <c r="I8" s="5">
        <v>33.93</v>
      </c>
      <c r="J8" s="4">
        <v>2</v>
      </c>
      <c r="K8" s="5">
        <v>33.44</v>
      </c>
      <c r="L8" s="4">
        <v>1</v>
      </c>
      <c r="M8" s="5">
        <v>33.840000000000003</v>
      </c>
      <c r="N8" s="4">
        <v>2</v>
      </c>
      <c r="O8" s="5">
        <v>33.42</v>
      </c>
      <c r="P8" s="4">
        <v>1</v>
      </c>
      <c r="Q8" s="5">
        <v>34.01</v>
      </c>
      <c r="R8" s="4">
        <v>2</v>
      </c>
    </row>
    <row r="9" spans="1:18" x14ac:dyDescent="0.35">
      <c r="A9" s="4">
        <f>RANK(F9,$F$4:$F$15,1)</f>
        <v>6</v>
      </c>
      <c r="B9" s="4">
        <v>501</v>
      </c>
      <c r="C9" s="4" t="s">
        <v>59</v>
      </c>
      <c r="D9" s="4" t="s">
        <v>55</v>
      </c>
      <c r="E9" s="4" t="s">
        <v>16</v>
      </c>
      <c r="F9" s="5">
        <f>IF($H$3=1,G9,0)+IF($J$3=1,I9,0)+IF($L$3=1,K9,0)+IF($N$3=1,M9,0)+IF($P$3=1,O9,0)+IF($R$3=1,Q9,0)</f>
        <v>202.28000000000003</v>
      </c>
      <c r="G9" s="5">
        <v>33.43</v>
      </c>
      <c r="H9" s="4">
        <v>1</v>
      </c>
      <c r="I9" s="5">
        <v>33.840000000000003</v>
      </c>
      <c r="J9" s="4">
        <v>2</v>
      </c>
      <c r="K9" s="5">
        <v>33.56</v>
      </c>
      <c r="L9" s="4">
        <v>1</v>
      </c>
      <c r="M9" s="5">
        <v>33.79</v>
      </c>
      <c r="N9" s="4">
        <v>2</v>
      </c>
      <c r="O9" s="5">
        <v>33.61</v>
      </c>
      <c r="P9" s="4">
        <v>1</v>
      </c>
      <c r="Q9" s="5">
        <v>34.049999999999997</v>
      </c>
      <c r="R9" s="4">
        <v>2</v>
      </c>
    </row>
    <row r="10" spans="1:18" x14ac:dyDescent="0.35">
      <c r="A10" s="4">
        <f>RANK(F10,$F$4:$F$15,1)</f>
        <v>7</v>
      </c>
      <c r="B10" s="4">
        <v>503</v>
      </c>
      <c r="C10" s="4" t="s">
        <v>60</v>
      </c>
      <c r="D10" s="4" t="s">
        <v>61</v>
      </c>
      <c r="E10" s="4" t="s">
        <v>24</v>
      </c>
      <c r="F10" s="5">
        <f>IF($H$3=1,G10,0)+IF($J$3=1,I10,0)+IF($L$3=1,K10,0)+IF($N$3=1,M10,0)+IF($P$3=1,O10,0)+IF($R$3=1,Q10,0)</f>
        <v>202.64</v>
      </c>
      <c r="G10" s="5">
        <v>33.520000000000003</v>
      </c>
      <c r="H10" s="4">
        <v>1</v>
      </c>
      <c r="I10" s="5">
        <v>33.89</v>
      </c>
      <c r="J10" s="4">
        <v>2</v>
      </c>
      <c r="K10" s="5">
        <v>33.659999999999997</v>
      </c>
      <c r="L10" s="4">
        <v>1</v>
      </c>
      <c r="M10" s="5">
        <v>34.04</v>
      </c>
      <c r="N10" s="4">
        <v>2</v>
      </c>
      <c r="O10" s="5">
        <v>33.58</v>
      </c>
      <c r="P10" s="4">
        <v>1</v>
      </c>
      <c r="Q10" s="5">
        <v>33.950000000000003</v>
      </c>
      <c r="R10" s="4">
        <v>2</v>
      </c>
    </row>
    <row r="11" spans="1:18" x14ac:dyDescent="0.35">
      <c r="A11" s="4">
        <f>RANK(F11,$F$4:$F$15,1)</f>
        <v>8</v>
      </c>
      <c r="B11" s="4">
        <v>502</v>
      </c>
      <c r="C11" s="4" t="s">
        <v>56</v>
      </c>
      <c r="D11" s="4" t="s">
        <v>62</v>
      </c>
      <c r="E11" s="4" t="s">
        <v>21</v>
      </c>
      <c r="F11" s="5">
        <f>IF($H$3=1,G11,0)+IF($J$3=1,I11,0)+IF($L$3=1,K11,0)+IF($N$3=1,M11,0)+IF($P$3=1,O11,0)+IF($R$3=1,Q11,0)</f>
        <v>202.69</v>
      </c>
      <c r="G11" s="5">
        <v>33.93</v>
      </c>
      <c r="H11" s="4">
        <v>2</v>
      </c>
      <c r="I11" s="5">
        <v>33.58</v>
      </c>
      <c r="J11" s="4">
        <v>1</v>
      </c>
      <c r="K11" s="5">
        <v>33.93</v>
      </c>
      <c r="L11" s="4">
        <v>2</v>
      </c>
      <c r="M11" s="5">
        <v>33.56</v>
      </c>
      <c r="N11" s="4">
        <v>1</v>
      </c>
      <c r="O11" s="5">
        <v>34.08</v>
      </c>
      <c r="P11" s="4">
        <v>2</v>
      </c>
      <c r="Q11" s="5">
        <v>33.61</v>
      </c>
      <c r="R11" s="4">
        <v>1</v>
      </c>
    </row>
    <row r="12" spans="1:18" x14ac:dyDescent="0.35">
      <c r="A12" s="4">
        <f>RANK(F12,$F$4:$F$15,1)</f>
        <v>9</v>
      </c>
      <c r="B12" s="4">
        <v>504</v>
      </c>
      <c r="C12" s="4" t="s">
        <v>63</v>
      </c>
      <c r="D12" s="4" t="s">
        <v>64</v>
      </c>
      <c r="E12" s="4" t="s">
        <v>21</v>
      </c>
      <c r="F12" s="5">
        <f>IF($H$3=1,G12,0)+IF($J$3=1,I12,0)+IF($L$3=1,K12,0)+IF($N$3=1,M12,0)+IF($P$3=1,O12,0)+IF($R$3=1,Q12,0)</f>
        <v>202.70999999999998</v>
      </c>
      <c r="G12" s="5">
        <v>33.94</v>
      </c>
      <c r="H12" s="4">
        <v>2</v>
      </c>
      <c r="I12" s="5">
        <v>33.5</v>
      </c>
      <c r="J12" s="4">
        <v>1</v>
      </c>
      <c r="K12" s="5">
        <v>33.99</v>
      </c>
      <c r="L12" s="4">
        <v>2</v>
      </c>
      <c r="M12" s="5">
        <v>33.659999999999997</v>
      </c>
      <c r="N12" s="4">
        <v>1</v>
      </c>
      <c r="O12" s="5">
        <v>33.979999999999997</v>
      </c>
      <c r="P12" s="4">
        <v>2</v>
      </c>
      <c r="Q12" s="5">
        <v>33.64</v>
      </c>
      <c r="R12" s="4">
        <v>1</v>
      </c>
    </row>
    <row r="13" spans="1:18" x14ac:dyDescent="0.35">
      <c r="A13" s="4">
        <f>RANK(F13,$F$4:$F$15,1)</f>
        <v>10</v>
      </c>
      <c r="B13" s="4">
        <v>510</v>
      </c>
      <c r="C13" s="4" t="s">
        <v>65</v>
      </c>
      <c r="D13" s="4" t="s">
        <v>66</v>
      </c>
      <c r="E13" s="4" t="s">
        <v>67</v>
      </c>
      <c r="F13" s="5">
        <f>IF($H$3=1,G13,0)+IF($J$3=1,I13,0)+IF($L$3=1,K13,0)+IF($N$3=1,M13,0)+IF($P$3=1,O13,0)+IF($R$3=1,Q13,0)</f>
        <v>203.17000000000002</v>
      </c>
      <c r="G13" s="5">
        <v>33.83</v>
      </c>
      <c r="H13" s="4">
        <v>2</v>
      </c>
      <c r="I13" s="5">
        <v>33.67</v>
      </c>
      <c r="J13" s="4">
        <v>1</v>
      </c>
      <c r="K13" s="5">
        <v>33.93</v>
      </c>
      <c r="L13" s="4">
        <v>2</v>
      </c>
      <c r="M13" s="5">
        <v>33.74</v>
      </c>
      <c r="N13" s="4">
        <v>1</v>
      </c>
      <c r="O13" s="5">
        <v>34.15</v>
      </c>
      <c r="P13" s="4">
        <v>2</v>
      </c>
      <c r="Q13" s="5">
        <v>33.85</v>
      </c>
      <c r="R13" s="4">
        <v>1</v>
      </c>
    </row>
    <row r="14" spans="1:18" x14ac:dyDescent="0.35">
      <c r="A14" s="4">
        <f>RANK(F14,$F$4:$F$15,1)</f>
        <v>11</v>
      </c>
      <c r="B14" s="4">
        <v>514</v>
      </c>
      <c r="C14" s="4" t="s">
        <v>68</v>
      </c>
      <c r="D14" s="4" t="s">
        <v>69</v>
      </c>
      <c r="E14" s="4" t="s">
        <v>70</v>
      </c>
      <c r="F14" s="5">
        <f>IF($H$3=1,G14,0)+IF($J$3=1,I14,0)+IF($L$3=1,K14,0)+IF($N$3=1,M14,0)+IF($P$3=1,O14,0)+IF($R$3=1,Q14,0)</f>
        <v>203.82000000000002</v>
      </c>
      <c r="G14" s="5">
        <v>33.83</v>
      </c>
      <c r="H14" s="4">
        <v>1</v>
      </c>
      <c r="I14" s="5">
        <v>34.28</v>
      </c>
      <c r="J14" s="4">
        <v>2</v>
      </c>
      <c r="K14" s="5">
        <v>33.81</v>
      </c>
      <c r="L14" s="4">
        <v>1</v>
      </c>
      <c r="M14" s="5">
        <v>33.94</v>
      </c>
      <c r="N14" s="4">
        <v>2</v>
      </c>
      <c r="O14" s="5">
        <v>33.71</v>
      </c>
      <c r="P14" s="4">
        <v>1</v>
      </c>
      <c r="Q14" s="5">
        <v>34.25</v>
      </c>
      <c r="R14" s="4">
        <v>2</v>
      </c>
    </row>
    <row r="15" spans="1:18" x14ac:dyDescent="0.35">
      <c r="A15" s="4">
        <f>RANK(F15,$F$4:$F$15,1)</f>
        <v>12</v>
      </c>
      <c r="B15" s="4">
        <v>506</v>
      </c>
      <c r="C15" s="4" t="s">
        <v>71</v>
      </c>
      <c r="D15" s="4" t="s">
        <v>72</v>
      </c>
      <c r="E15" s="4" t="s">
        <v>70</v>
      </c>
      <c r="F15" s="5">
        <f>IF($H$3=1,G15,0)+IF($J$3=1,I15,0)+IF($L$3=1,K15,0)+IF($N$3=1,M15,0)+IF($P$3=1,O15,0)+IF($R$3=1,Q15,0)</f>
        <v>207.19</v>
      </c>
      <c r="G15" s="5">
        <v>34.700000000000003</v>
      </c>
      <c r="H15" s="4">
        <v>2</v>
      </c>
      <c r="I15" s="5">
        <v>34.24</v>
      </c>
      <c r="J15" s="4">
        <v>1</v>
      </c>
      <c r="K15" s="5">
        <v>34.76</v>
      </c>
      <c r="L15" s="4">
        <v>2</v>
      </c>
      <c r="M15" s="5">
        <v>34.340000000000003</v>
      </c>
      <c r="N15" s="4">
        <v>1</v>
      </c>
      <c r="O15" s="5">
        <v>34.909999999999997</v>
      </c>
      <c r="P15" s="4">
        <v>2</v>
      </c>
      <c r="Q15" s="5">
        <v>34.24</v>
      </c>
      <c r="R15" s="4">
        <v>1</v>
      </c>
    </row>
  </sheetData>
  <mergeCells count="2">
    <mergeCell ref="A1:R1"/>
    <mergeCell ref="A2:R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7607-98F5-465C-BF75-68B99D19B8F9}">
  <dimension ref="A1:R6"/>
  <sheetViews>
    <sheetView workbookViewId="0">
      <selection sqref="A1:R1"/>
    </sheetView>
  </sheetViews>
  <sheetFormatPr baseColWidth="10" defaultRowHeight="14.5" x14ac:dyDescent="0.35"/>
  <cols>
    <col min="1" max="1" width="5.6328125" customWidth="1"/>
    <col min="2" max="2" width="4.6328125" customWidth="1"/>
    <col min="3" max="5" width="20.6328125" customWidth="1"/>
    <col min="6" max="6" width="8.6328125" customWidth="1"/>
    <col min="7" max="7" width="6.6328125" customWidth="1"/>
    <col min="8" max="8" width="2.6328125" customWidth="1"/>
    <col min="9" max="9" width="6.6328125" customWidth="1"/>
    <col min="10" max="10" width="2.6328125" customWidth="1"/>
    <col min="11" max="11" width="6.6328125" customWidth="1"/>
    <col min="12" max="12" width="2.6328125" customWidth="1"/>
    <col min="13" max="13" width="6.6328125" customWidth="1"/>
    <col min="14" max="14" width="2.6328125" customWidth="1"/>
    <col min="15" max="15" width="6.6328125" customWidth="1"/>
    <col min="16" max="16" width="2.6328125" customWidth="1"/>
    <col min="17" max="17" width="6.6328125" customWidth="1"/>
    <col min="18" max="18" width="2.6328125" customWidth="1"/>
  </cols>
  <sheetData>
    <row r="1" spans="1:18" ht="80" customHeight="1" x14ac:dyDescen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4.5" x14ac:dyDescent="0.8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>
        <v>1</v>
      </c>
      <c r="I3" s="3" t="s">
        <v>8</v>
      </c>
      <c r="J3" s="3">
        <v>1</v>
      </c>
      <c r="K3" s="3" t="s">
        <v>9</v>
      </c>
      <c r="L3" s="3">
        <v>1</v>
      </c>
      <c r="M3" s="3" t="s">
        <v>10</v>
      </c>
      <c r="N3" s="3">
        <v>1</v>
      </c>
      <c r="O3" s="3" t="s">
        <v>11</v>
      </c>
      <c r="P3" s="3">
        <v>1</v>
      </c>
      <c r="Q3" s="3" t="s">
        <v>12</v>
      </c>
      <c r="R3" s="3">
        <v>1</v>
      </c>
    </row>
    <row r="4" spans="1:18" x14ac:dyDescent="0.35">
      <c r="A4" s="4">
        <f>RANK(F4,$F$4:$F$6,1)</f>
        <v>1</v>
      </c>
      <c r="B4" s="4">
        <v>701</v>
      </c>
      <c r="C4" s="4" t="s">
        <v>74</v>
      </c>
      <c r="D4" s="4" t="s">
        <v>75</v>
      </c>
      <c r="E4" s="4" t="s">
        <v>16</v>
      </c>
      <c r="F4" s="5">
        <f>IF($J$3=1,ABS(I4-G4),0)+IF($L$3=1,ABS(K4-G4),0)+IF($N$3=1,ABS(M4-G4),0)+IF($P$3=1,ABS(O4-G4),0)+IF($R$3=1,ABS(Q4-G4),0)</f>
        <v>1.7300000000000182</v>
      </c>
      <c r="G4" s="5">
        <v>34.33</v>
      </c>
      <c r="H4" s="4">
        <v>1</v>
      </c>
      <c r="I4" s="5">
        <v>35.18</v>
      </c>
      <c r="J4" s="4">
        <v>1</v>
      </c>
      <c r="K4" s="5">
        <v>34.6</v>
      </c>
      <c r="L4" s="4">
        <v>1</v>
      </c>
      <c r="M4" s="5">
        <v>34.770000000000003</v>
      </c>
      <c r="N4" s="4">
        <v>1</v>
      </c>
      <c r="O4" s="5">
        <v>34.380000000000003</v>
      </c>
      <c r="P4" s="4">
        <v>1</v>
      </c>
      <c r="Q4" s="5">
        <v>34.450000000000003</v>
      </c>
      <c r="R4" s="4">
        <v>1</v>
      </c>
    </row>
    <row r="5" spans="1:18" x14ac:dyDescent="0.35">
      <c r="A5" s="4">
        <f>RANK(F5,$F$4:$F$6,1)</f>
        <v>2</v>
      </c>
      <c r="B5" s="4">
        <v>710</v>
      </c>
      <c r="C5" s="4" t="s">
        <v>56</v>
      </c>
      <c r="D5" s="4" t="s">
        <v>76</v>
      </c>
      <c r="E5" s="4" t="s">
        <v>21</v>
      </c>
      <c r="F5" s="5">
        <f>IF($J$3=1,ABS(I5-G5),0)+IF($L$3=1,ABS(K5-G5),0)+IF($N$3=1,ABS(M5-G5),0)+IF($P$3=1,ABS(O5-G5),0)+IF($R$3=1,ABS(Q5-G5),0)</f>
        <v>3.4699999999999989</v>
      </c>
      <c r="G5" s="5">
        <v>40.71</v>
      </c>
      <c r="H5" s="4">
        <v>1</v>
      </c>
      <c r="I5" s="5">
        <v>40.64</v>
      </c>
      <c r="J5" s="4">
        <v>1</v>
      </c>
      <c r="K5" s="5">
        <v>41.69</v>
      </c>
      <c r="L5" s="4">
        <v>1</v>
      </c>
      <c r="M5" s="5">
        <v>40.5</v>
      </c>
      <c r="N5" s="4">
        <v>1</v>
      </c>
      <c r="O5" s="5">
        <v>39.75</v>
      </c>
      <c r="P5" s="4">
        <v>1</v>
      </c>
      <c r="Q5" s="5">
        <v>39.46</v>
      </c>
      <c r="R5" s="4">
        <v>1</v>
      </c>
    </row>
    <row r="6" spans="1:18" x14ac:dyDescent="0.35">
      <c r="A6" s="4">
        <f>RANK(F6,$F$4:$F$6,1)</f>
        <v>3</v>
      </c>
      <c r="B6" s="4">
        <v>705</v>
      </c>
      <c r="C6" s="4" t="s">
        <v>74</v>
      </c>
      <c r="D6" s="4" t="s">
        <v>77</v>
      </c>
      <c r="E6" s="4" t="s">
        <v>16</v>
      </c>
      <c r="F6" s="5">
        <f>IF($J$3=1,ABS(I6-G6),0)+IF($L$3=1,ABS(K6-G6),0)+IF($N$3=1,ABS(M6-G6),0)+IF($P$3=1,ABS(O6-G6),0)+IF($R$3=1,ABS(Q6-G6),0)</f>
        <v>4.4400000000000119</v>
      </c>
      <c r="G6" s="5">
        <v>36.549999999999997</v>
      </c>
      <c r="H6" s="4">
        <v>2</v>
      </c>
      <c r="I6" s="5">
        <v>38.049999999999997</v>
      </c>
      <c r="J6" s="4">
        <v>2</v>
      </c>
      <c r="K6" s="5">
        <v>37</v>
      </c>
      <c r="L6" s="4">
        <v>2</v>
      </c>
      <c r="M6" s="5">
        <v>37.46</v>
      </c>
      <c r="N6" s="4">
        <v>2</v>
      </c>
      <c r="O6" s="5">
        <v>37.200000000000003</v>
      </c>
      <c r="P6" s="4">
        <v>2</v>
      </c>
      <c r="Q6" s="5">
        <v>37.479999999999997</v>
      </c>
      <c r="R6" s="4">
        <v>2</v>
      </c>
    </row>
  </sheetData>
  <mergeCells count="2">
    <mergeCell ref="A1:R1"/>
    <mergeCell ref="A2:R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Junior </vt:lpstr>
      <vt:lpstr>Senior </vt:lpstr>
      <vt:lpstr>Elite XL</vt:lpstr>
      <vt:lpstr>DSKD 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Mense</dc:creator>
  <cp:lastModifiedBy>Silvia Mense</cp:lastModifiedBy>
  <dcterms:created xsi:type="dcterms:W3CDTF">2024-08-25T14:46:07Z</dcterms:created>
  <dcterms:modified xsi:type="dcterms:W3CDTF">2024-08-25T14:46:08Z</dcterms:modified>
</cp:coreProperties>
</file>